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 activeTab="2"/>
  </bookViews>
  <sheets>
    <sheet name="Consejeros" sheetId="2" r:id="rId1"/>
    <sheet name="Admvo. base" sheetId="1" r:id="rId2"/>
    <sheet name="Admvo. eventual" sheetId="3" r:id="rId3"/>
  </sheets>
  <definedNames>
    <definedName name="_xlnm.Print_Area" localSheetId="1">'Admvo. base'!$A$1:$X$231</definedName>
    <definedName name="_xlnm.Print_Titles" localSheetId="1">'Admvo. base'!$1:$3</definedName>
    <definedName name="_xlnm.Print_Titles" localSheetId="2">'Admvo. eventual'!$2:$7</definedName>
  </definedNames>
  <calcPr calcId="145621"/>
</workbook>
</file>

<file path=xl/calcChain.xml><?xml version="1.0" encoding="utf-8"?>
<calcChain xmlns="http://schemas.openxmlformats.org/spreadsheetml/2006/main">
  <c r="I86" i="3" l="1"/>
  <c r="H86" i="3"/>
  <c r="G86" i="3"/>
  <c r="F86" i="3"/>
  <c r="E86" i="3"/>
  <c r="D86" i="3"/>
  <c r="C86" i="3"/>
  <c r="I81" i="3"/>
  <c r="H81" i="3"/>
  <c r="G81" i="3"/>
  <c r="F81" i="3"/>
  <c r="E81" i="3"/>
  <c r="D81" i="3"/>
  <c r="C81" i="3"/>
  <c r="I76" i="3"/>
  <c r="H76" i="3"/>
  <c r="G76" i="3"/>
  <c r="F76" i="3"/>
  <c r="E76" i="3"/>
  <c r="D76" i="3"/>
  <c r="C76" i="3"/>
  <c r="I71" i="3"/>
  <c r="H71" i="3"/>
  <c r="G71" i="3"/>
  <c r="F71" i="3"/>
  <c r="E71" i="3"/>
  <c r="D71" i="3"/>
  <c r="C71" i="3"/>
  <c r="I61" i="3"/>
  <c r="H61" i="3"/>
  <c r="G61" i="3"/>
  <c r="F61" i="3"/>
  <c r="E61" i="3"/>
  <c r="D61" i="3"/>
  <c r="C61" i="3"/>
  <c r="I52" i="3"/>
  <c r="H52" i="3"/>
  <c r="G52" i="3"/>
  <c r="F52" i="3"/>
  <c r="E52" i="3"/>
  <c r="D52" i="3"/>
  <c r="C52" i="3"/>
  <c r="I39" i="3"/>
  <c r="H39" i="3"/>
  <c r="G39" i="3"/>
  <c r="F39" i="3"/>
  <c r="E39" i="3"/>
  <c r="D39" i="3"/>
  <c r="C39" i="3"/>
  <c r="I30" i="3"/>
  <c r="H30" i="3"/>
  <c r="G30" i="3"/>
  <c r="F30" i="3"/>
  <c r="E30" i="3"/>
  <c r="D30" i="3"/>
  <c r="C30" i="3"/>
  <c r="I25" i="3"/>
  <c r="H25" i="3"/>
  <c r="G25" i="3"/>
  <c r="F25" i="3"/>
  <c r="E25" i="3"/>
  <c r="D25" i="3"/>
  <c r="C25" i="3"/>
  <c r="I20" i="3"/>
  <c r="H20" i="3"/>
  <c r="G20" i="3"/>
  <c r="F20" i="3"/>
  <c r="E20" i="3"/>
  <c r="D20" i="3"/>
  <c r="C20" i="3"/>
  <c r="I14" i="3"/>
  <c r="H14" i="3"/>
  <c r="G14" i="3"/>
  <c r="F14" i="3"/>
  <c r="E14" i="3"/>
  <c r="D14" i="3"/>
  <c r="C14" i="3"/>
  <c r="C88" i="3" l="1"/>
  <c r="E88" i="3"/>
  <c r="G88" i="3"/>
  <c r="I88" i="3"/>
  <c r="D88" i="3"/>
  <c r="F88" i="3"/>
  <c r="H88" i="3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Q18" i="2"/>
  <c r="Q28" i="2" s="1"/>
  <c r="P18" i="2"/>
  <c r="P28" i="2" s="1"/>
  <c r="O18" i="2"/>
  <c r="O28" i="2" s="1"/>
  <c r="N18" i="2"/>
  <c r="N28" i="2" s="1"/>
  <c r="M18" i="2"/>
  <c r="M28" i="2" s="1"/>
  <c r="L18" i="2"/>
  <c r="L28" i="2" s="1"/>
  <c r="K18" i="2"/>
  <c r="K28" i="2" s="1"/>
  <c r="J18" i="2"/>
  <c r="J28" i="2" s="1"/>
  <c r="I18" i="2"/>
  <c r="I28" i="2" s="1"/>
  <c r="H18" i="2"/>
  <c r="H28" i="2" s="1"/>
  <c r="G18" i="2"/>
  <c r="G28" i="2" s="1"/>
  <c r="F18" i="2"/>
  <c r="F28" i="2" s="1"/>
  <c r="E18" i="2"/>
  <c r="E28" i="2" s="1"/>
  <c r="D18" i="2"/>
  <c r="D28" i="2" s="1"/>
  <c r="C18" i="2"/>
  <c r="C28" i="2" s="1"/>
  <c r="U226" i="1" l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F226" i="1"/>
  <c r="E226" i="1"/>
  <c r="D226" i="1"/>
  <c r="C226" i="1"/>
  <c r="V225" i="1"/>
  <c r="V226" i="1" s="1"/>
  <c r="G225" i="1"/>
  <c r="G226" i="1" s="1"/>
  <c r="W225" i="1" l="1"/>
  <c r="W226" i="1" s="1"/>
</calcChain>
</file>

<file path=xl/sharedStrings.xml><?xml version="1.0" encoding="utf-8"?>
<sst xmlns="http://schemas.openxmlformats.org/spreadsheetml/2006/main" count="842" uniqueCount="259">
  <si>
    <t>INSTITUTO ELECTORAL Y DE PARTICIPACIÓN CIUDADANA DEL ESTADO DE JALISCO</t>
  </si>
  <si>
    <t>Percepción  quincenal del 16/08/2011 al 31/08/2011 ADMINISTRATIVO BASE</t>
  </si>
  <si>
    <t>Código</t>
  </si>
  <si>
    <t>Empleado</t>
  </si>
  <si>
    <t>Sueldo</t>
  </si>
  <si>
    <t>Ayuda de despensa</t>
  </si>
  <si>
    <t>Ayuda de transporte</t>
  </si>
  <si>
    <t>Ayuda pago guarderia</t>
  </si>
  <si>
    <t>TOTAL PERCEPCIONES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</si>
  <si>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</si>
  <si>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</si>
  <si>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</si>
  <si>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</si>
  <si>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</si>
  <si>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</si>
  <si>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</si>
  <si>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</si>
  <si>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Descuento Optica</t>
  </si>
  <si>
    <t>Ajuste ISPT</t>
  </si>
  <si>
    <t>Faltas</t>
  </si>
  <si>
    <t>PLMP</t>
  </si>
  <si>
    <t>Seguro de automóvil</t>
  </si>
  <si>
    <t>Aportación Adicional Voluntaria SEDAR</t>
  </si>
  <si>
    <t>TOTAL DEDUCCIONES</t>
  </si>
  <si>
    <t>NETO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</si>
  <si>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</si>
  <si>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</si>
  <si>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</si>
  <si>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</si>
  <si>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</si>
  <si>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</si>
  <si>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</si>
  <si>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</si>
  <si>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</si>
  <si>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</si>
  <si>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</si>
  <si>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</si>
  <si>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</si>
  <si>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</si>
  <si>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</si>
  <si>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</si>
  <si>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</si>
  <si>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</si>
  <si>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</si>
  <si>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</si>
  <si>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</si>
  <si>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</si>
  <si>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</si>
  <si>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</si>
  <si>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</si>
  <si>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</si>
  <si>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</si>
  <si>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</si>
  <si>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</si>
  <si>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</si>
  <si>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</si>
  <si>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</si>
  <si>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Gómez  Navarro  Jesús Roberto</t>
  </si>
  <si>
    <t>Ruiz Jiménez Erica Maria</t>
  </si>
  <si>
    <t>Polanco Ahumada María Alejandrina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</si>
  <si>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</si>
  <si>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</si>
  <si>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</si>
  <si>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</si>
  <si>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</si>
  <si>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</si>
  <si>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</si>
  <si>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</si>
  <si>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</si>
  <si>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</si>
  <si>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</si>
  <si>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</si>
  <si>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</si>
  <si>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</si>
  <si>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</si>
  <si>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</si>
  <si>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</si>
  <si>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</si>
  <si>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</si>
  <si>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Mexia Castro Silvia Verónica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</si>
  <si>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</si>
  <si>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</si>
  <si>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</si>
  <si>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</si>
  <si>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</si>
  <si>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</si>
  <si>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</si>
  <si>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</si>
  <si>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</si>
  <si>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</si>
  <si>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</si>
  <si>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</si>
  <si>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</si>
  <si>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</si>
  <si>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</si>
  <si>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</si>
  <si>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</si>
  <si>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</si>
  <si>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</si>
  <si>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</si>
  <si>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</si>
  <si>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</si>
  <si>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</si>
  <si>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Reyes Reyes Vicente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</si>
  <si>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</si>
  <si>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</si>
  <si>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</si>
  <si>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</si>
  <si>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</si>
  <si>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</si>
  <si>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</si>
  <si>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</si>
  <si>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</si>
  <si>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</si>
  <si>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</si>
  <si>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</si>
  <si>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</si>
  <si>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</si>
  <si>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</si>
  <si>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</si>
  <si>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</si>
  <si>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</si>
  <si>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</si>
  <si>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</si>
  <si>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</si>
  <si>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</si>
  <si>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</si>
  <si>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</si>
  <si>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</si>
  <si>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</si>
  <si>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</si>
  <si>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</si>
  <si>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</si>
  <si>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</si>
  <si>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</si>
  <si>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</si>
  <si>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</si>
  <si>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</si>
  <si>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</si>
  <si>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</si>
  <si>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</si>
  <si>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</si>
  <si>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</si>
  <si>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</si>
  <si>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</si>
  <si>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</si>
  <si>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</si>
  <si>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</si>
  <si>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</si>
  <si>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</si>
  <si>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</si>
  <si>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</si>
  <si>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</si>
  <si>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</si>
  <si>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</si>
  <si>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</si>
  <si>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</si>
  <si>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</si>
  <si>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Amaral Hernández Irma Estela</t>
  </si>
  <si>
    <t>Mariscal González Esteban</t>
  </si>
  <si>
    <t>Díaz Sanchez Hector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</si>
  <si>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</si>
  <si>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</si>
  <si>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</si>
  <si>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</si>
  <si>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</si>
  <si>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</si>
  <si>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</si>
  <si>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</si>
  <si>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 xml:space="preserve">Díaz  Torres  Claudia Susana </t>
  </si>
  <si>
    <t>Montes  Avila  Aurelio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</si>
  <si>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</si>
  <si>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</si>
  <si>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</si>
  <si>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</si>
  <si>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</si>
  <si>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</si>
  <si>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</si>
  <si>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</si>
  <si>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</si>
  <si>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</si>
  <si>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</si>
  <si>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</si>
  <si>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</si>
  <si>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</si>
  <si>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</si>
  <si>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</si>
  <si>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</si>
  <si>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</si>
  <si>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Vergara Guzmán Olga Patricia</t>
  </si>
  <si>
    <t xml:space="preserve">  ==================</t>
  </si>
  <si>
    <t>Total Gral.</t>
  </si>
  <si>
    <t xml:space="preserve"> </t>
  </si>
  <si>
    <t>292 Saldaña Moreno Luis Guillermo</t>
  </si>
  <si>
    <t>INSTITUTO ELECTORAL Y DE PARTICIPACION CIUDADANA DEL ESTADO DE JALISCO</t>
  </si>
  <si>
    <t>Percepción quincenal del 16/08/2011 al 31/08/2011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</si>
  <si>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</si>
  <si>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</si>
  <si>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</si>
  <si>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</si>
  <si>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</si>
  <si>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</si>
  <si>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</si>
  <si>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</si>
  <si>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</si>
  <si>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</si>
  <si>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</si>
  <si>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</si>
  <si>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</si>
  <si>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</si>
  <si>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</si>
  <si>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Percepción quincenal del 16/08/2011 al 31/08/2011 ADMINISTRATIVO EVENTUAL</t>
  </si>
  <si>
    <t>Sueldo Eventual</t>
  </si>
  <si>
    <t>Departamento 1 SECRETARIA EJECUTIVA</t>
  </si>
  <si>
    <t>Quezada   Chavira Eric</t>
  </si>
  <si>
    <t>Orozco Montes Juan Enrique</t>
  </si>
  <si>
    <t>Alvarado González Alejandro</t>
  </si>
  <si>
    <t>Departamento 3 JURIDICO</t>
  </si>
  <si>
    <t>Ramírez  Rodríguez  Ivanhoe</t>
  </si>
  <si>
    <t>Ascencio  Aceves  José Noé</t>
  </si>
  <si>
    <t>Departamento 6 COMUNICACION SOCIAL</t>
  </si>
  <si>
    <t xml:space="preserve">Gómez  Valle José De Jesús </t>
  </si>
  <si>
    <t>Departamento 7 CONSEJEROS</t>
  </si>
  <si>
    <t>Ayón  López  Tania Elizabeth</t>
  </si>
  <si>
    <t>Departamento 8 INFORMATICA</t>
  </si>
  <si>
    <t>Meneses De La Sotarriba Jose Juan</t>
  </si>
  <si>
    <t>Rios López Cesar Alejandro</t>
  </si>
  <si>
    <t>Castañeda López Elbert Héctor</t>
  </si>
  <si>
    <t>Camacho Ortíz Ignacio</t>
  </si>
  <si>
    <t>Mendoza Sandoval Carlos Alfredo</t>
  </si>
  <si>
    <t>Departamento 10 ORGANIZACION</t>
  </si>
  <si>
    <t>Romero Aceves Raul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</si>
  <si>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</si>
  <si>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</si>
  <si>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</si>
  <si>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</si>
  <si>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</si>
  <si>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Cabrera Meléndez Victor Manuel</t>
  </si>
  <si>
    <t>Rodríguez  Heredia  Hugo</t>
  </si>
  <si>
    <t xml:space="preserve">Godínez  Nava  Ivonne Esmeralda </t>
  </si>
  <si>
    <t>Departamento 11 CAPACITACION ELECTORAL</t>
  </si>
  <si>
    <t>Montaño Gómez Jaime</t>
  </si>
  <si>
    <t>Ruiz Ramirez Rodrigo Rene</t>
  </si>
  <si>
    <t>Delgado Mayorga Juan Omar</t>
  </si>
  <si>
    <t>Navarro Tinajero Jesús Demetrio</t>
  </si>
  <si>
    <t>Rodríguez Figueroa Mariana Alejandra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</si>
  <si>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</si>
  <si>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</si>
  <si>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</si>
  <si>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</si>
  <si>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</si>
  <si>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 xml:space="preserve">Contreras  Quezada  Noelia </t>
  </si>
  <si>
    <t>Casillas  González  Eduardo</t>
  </si>
  <si>
    <t>Departamento 22 PARTICIPACION CIUDADANA</t>
  </si>
  <si>
    <t xml:space="preserve">Gutiérrez  González  Agustín Jaime </t>
  </si>
  <si>
    <t>Departamento 23 DIRECCIÓN GENERAL</t>
  </si>
  <si>
    <t>Salazar  Vázquez  Carlos Alberto</t>
  </si>
  <si>
    <t>Departamento UNIDAD EDITORIAL</t>
  </si>
  <si>
    <t>Ibarra Limón Ana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</si>
</sst>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0" borderId="0" xfId="0" applyFont="1"/>
    <xf numFmtId="0" fontId="2" fillId="0" borderId="0" xfId="0" applyFont="1"/>
    <xf numFmtId="164" fontId="0" fillId="0" borderId="0" xfId="0" applyNumberFormat="1"/>
    <xf numFmtId="164" fontId="8" fillId="0" borderId="0" xfId="0" applyNumberFormat="1" applyFont="1"/>
    <xf numFmtId="164" fontId="2" fillId="0" borderId="0" xfId="0" applyNumberFormat="1" applyFont="1"/>
    <xf numFmtId="164" fontId="9" fillId="0" borderId="0" xfId="0" applyNumberFormat="1" applyFont="1"/>
    <xf numFmtId="44" fontId="0" fillId="0" borderId="0" xfId="1" applyFont="1"/>
    <xf numFmtId="164" fontId="2" fillId="0" borderId="3" xfId="0" applyNumberFormat="1" applyFont="1" applyFill="1" applyBorder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80" zoomScaleNormal="80" workbookViewId="0">
      <selection activeCell="B36" sqref="B36"/>
    </sheetView>
  </sheetViews>
  <sheetFormatPr baseColWidth="10" defaultRowHeight="15" x14ac:dyDescent="0.25"/>
  <cols>
    <col min="1" max="1" width="8.7109375" customWidth="1"/>
    <col min="2" max="2" width="34.42578125" customWidth="1"/>
    <col min="3" max="3" width="11.85546875" customWidth="1"/>
    <col min="4" max="4" width="10.140625" customWidth="1"/>
    <col min="5" max="5" width="10.85546875" customWidth="1"/>
    <col min="6" max="6" width="10.140625" customWidth="1"/>
    <col min="7" max="7" width="14.42578125" customWidth="1"/>
    <col min="8" max="8" width="12" customWidth="1"/>
    <col min="9" max="9" width="9.28515625" customWidth="1"/>
    <col min="10" max="10" width="11" customWidth="1"/>
    <col min="11" max="11" width="12.5703125" customWidth="1"/>
    <col min="12" max="12" width="11.5703125" customWidth="1"/>
    <col min="13" max="13" width="11.140625" customWidth="1"/>
    <col min="14" max="14" width="11.28515625" customWidth="1"/>
    <col min="15" max="15" width="11.140625" customWidth="1"/>
    <col min="16" max="16" width="13.85546875" customWidth="1"/>
    <col min="17" max="17" width="12" customWidth="1"/>
  </cols>
  <sheetData>
    <row r="1" spans="1:17" x14ac:dyDescent="0.25">
      <c r="A1" s="14"/>
      <c r="C1" t="s">
        <v>192</v>
      </c>
    </row>
    <row r="2" spans="1:17" ht="21" x14ac:dyDescent="0.35">
      <c r="A2" s="15" t="s">
        <v>194</v>
      </c>
      <c r="B2" s="16"/>
    </row>
    <row r="3" spans="1:17" ht="21" x14ac:dyDescent="0.35">
      <c r="A3" s="17" t="s">
        <v>195</v>
      </c>
    </row>
    <row r="4" spans="1:17" x14ac:dyDescent="0.25">
      <c r="B4" s="18"/>
    </row>
    <row r="6" spans="1:17" ht="47.25" customHeight="1" thickBot="1" x14ac:dyDescent="0.3">
      <c r="A6" s="3" t="s">
        <v>2</v>
      </c>
      <c r="B6" s="3" t="s">
        <v>3</v>
      </c>
      <c r="C6" s="3" t="s">
        <v>4</v>
      </c>
      <c r="D6" s="3" t="s">
        <v>196</v>
      </c>
      <c r="E6" s="3" t="s">
        <v>197</v>
      </c>
      <c r="F6" s="3" t="s">
        <v>198</v>
      </c>
      <c r="G6" s="3" t="s">
        <v>8</v>
      </c>
      <c r="H6" s="3" t="s">
        <v>9</v>
      </c>
      <c r="I6" s="3" t="s">
        <v>10</v>
      </c>
      <c r="J6" s="3" t="s">
        <v>199</v>
      </c>
      <c r="K6" s="3" t="s">
        <v>200</v>
      </c>
      <c r="L6" s="3" t="s">
        <v>12</v>
      </c>
      <c r="M6" s="3" t="s">
        <v>21</v>
      </c>
      <c r="N6" s="3" t="s">
        <v>20</v>
      </c>
      <c r="O6" s="3" t="s">
        <v>201</v>
      </c>
      <c r="P6" s="3" t="s">
        <v>23</v>
      </c>
      <c r="Q6" s="3" t="s">
        <v>24</v>
      </c>
    </row>
    <row r="7" spans="1:17" ht="15.75" thickTop="1" x14ac:dyDescent="0.25"/>
    <row r="8" spans="1:17" x14ac:dyDescent="0.25">
      <c r="A8" s="6"/>
    </row>
    <row r="10" spans="1:17" x14ac:dyDescent="0.25">
      <c r="A10" s="7" t="s">
        <v>202</v>
      </c>
    </row>
    <row r="11" spans="1:17" x14ac:dyDescent="0.25">
      <c r="A11">
        <v>84</v>
      </c>
      <c r="B11" t="s">
        <v>203</v>
      </c>
      <c r="C11" s="8">
        <v>61459.5</v>
      </c>
      <c r="D11" s="8">
        <v>331.5</v>
      </c>
      <c r="E11" s="8">
        <v>1878.5</v>
      </c>
      <c r="F11" s="8">
        <v>0</v>
      </c>
      <c r="G11" s="8">
        <v>63669.5</v>
      </c>
      <c r="H11" s="8">
        <v>17261.3</v>
      </c>
      <c r="I11" s="9">
        <v>-7.0000000000000007E-2</v>
      </c>
      <c r="J11" s="8">
        <v>3994.87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21256.1</v>
      </c>
      <c r="Q11" s="8">
        <v>42413.4</v>
      </c>
    </row>
    <row r="12" spans="1:17" x14ac:dyDescent="0.25">
      <c r="A12">
        <v>86</v>
      </c>
      <c r="B12" t="s">
        <v>204</v>
      </c>
      <c r="C12" s="8">
        <v>61459.5</v>
      </c>
      <c r="D12" s="8">
        <v>331.5</v>
      </c>
      <c r="E12" s="8">
        <v>1878.5</v>
      </c>
      <c r="F12" s="8">
        <v>750</v>
      </c>
      <c r="G12" s="8">
        <v>64419.5</v>
      </c>
      <c r="H12" s="8">
        <v>17261.3</v>
      </c>
      <c r="I12" s="9">
        <v>-7.0000000000000007E-2</v>
      </c>
      <c r="J12" s="8">
        <v>3994.87</v>
      </c>
      <c r="K12" s="8">
        <v>13656</v>
      </c>
      <c r="L12" s="8">
        <v>0</v>
      </c>
      <c r="M12" s="8">
        <v>0</v>
      </c>
      <c r="N12" s="8">
        <v>0</v>
      </c>
      <c r="O12" s="8">
        <v>0</v>
      </c>
      <c r="P12" s="8">
        <v>34912.1</v>
      </c>
      <c r="Q12" s="8">
        <v>29507.4</v>
      </c>
    </row>
    <row r="13" spans="1:17" x14ac:dyDescent="0.25">
      <c r="A13">
        <v>96</v>
      </c>
      <c r="B13" t="s">
        <v>205</v>
      </c>
      <c r="C13" s="8">
        <v>61459.5</v>
      </c>
      <c r="D13" s="8">
        <v>331.5</v>
      </c>
      <c r="E13" s="8">
        <v>1878.5</v>
      </c>
      <c r="F13" s="8">
        <v>0</v>
      </c>
      <c r="G13" s="8">
        <v>63669.5</v>
      </c>
      <c r="H13" s="8">
        <v>17261.3</v>
      </c>
      <c r="I13" s="9">
        <v>-0.14000000000000001</v>
      </c>
      <c r="J13" s="8">
        <v>3994.87</v>
      </c>
      <c r="K13" s="8">
        <v>26340</v>
      </c>
      <c r="L13" s="8">
        <v>3423.87</v>
      </c>
      <c r="M13" s="8">
        <v>0</v>
      </c>
      <c r="N13" s="8">
        <v>0</v>
      </c>
      <c r="O13" s="8">
        <v>0</v>
      </c>
      <c r="P13" s="8">
        <v>51019.9</v>
      </c>
      <c r="Q13" s="8">
        <v>12649.6</v>
      </c>
    </row>
    <row r="14" spans="1:17" x14ac:dyDescent="0.25">
      <c r="A14">
        <v>99</v>
      </c>
      <c r="B14" t="s">
        <v>206</v>
      </c>
      <c r="C14" s="8">
        <v>61459.5</v>
      </c>
      <c r="D14" s="8">
        <v>331.5</v>
      </c>
      <c r="E14" s="8">
        <v>1878.5</v>
      </c>
      <c r="F14" s="8">
        <v>0</v>
      </c>
      <c r="G14" s="8">
        <v>63669.5</v>
      </c>
      <c r="H14" s="8">
        <v>17261.3</v>
      </c>
      <c r="I14" s="9">
        <v>-7.0000000000000007E-2</v>
      </c>
      <c r="J14" s="8">
        <v>3994.87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21256.1</v>
      </c>
      <c r="Q14" s="8">
        <v>42413.4</v>
      </c>
    </row>
    <row r="15" spans="1:17" x14ac:dyDescent="0.25">
      <c r="A15">
        <v>100</v>
      </c>
      <c r="B15" t="s">
        <v>207</v>
      </c>
      <c r="C15" s="8">
        <v>61459.5</v>
      </c>
      <c r="D15" s="8">
        <v>331.5</v>
      </c>
      <c r="E15" s="8">
        <v>1878.5</v>
      </c>
      <c r="F15" s="8">
        <v>0</v>
      </c>
      <c r="G15" s="8">
        <v>63669.5</v>
      </c>
      <c r="H15" s="8">
        <v>17261.3</v>
      </c>
      <c r="I15" s="8">
        <v>0.08</v>
      </c>
      <c r="J15" s="8">
        <v>3994.87</v>
      </c>
      <c r="K15" s="8">
        <v>30730</v>
      </c>
      <c r="L15" s="8">
        <v>1385.85</v>
      </c>
      <c r="M15" s="8">
        <v>662</v>
      </c>
      <c r="N15" s="8">
        <v>0</v>
      </c>
      <c r="O15" s="8">
        <v>0</v>
      </c>
      <c r="P15" s="8">
        <v>54034.1</v>
      </c>
      <c r="Q15" s="8">
        <v>9635.4</v>
      </c>
    </row>
    <row r="16" spans="1:17" x14ac:dyDescent="0.25">
      <c r="A16">
        <v>101</v>
      </c>
      <c r="B16" t="s">
        <v>208</v>
      </c>
      <c r="C16" s="8">
        <v>61459.5</v>
      </c>
      <c r="D16" s="8">
        <v>331.5</v>
      </c>
      <c r="E16" s="8">
        <v>1878.5</v>
      </c>
      <c r="F16" s="8">
        <v>0</v>
      </c>
      <c r="G16" s="8">
        <v>63669.5</v>
      </c>
      <c r="H16" s="8">
        <v>17261.3</v>
      </c>
      <c r="I16" s="8">
        <v>0.16</v>
      </c>
      <c r="J16" s="8">
        <v>3994.87</v>
      </c>
      <c r="K16" s="8">
        <v>27921.48</v>
      </c>
      <c r="L16" s="8">
        <v>0</v>
      </c>
      <c r="M16" s="8">
        <v>269</v>
      </c>
      <c r="N16" s="8">
        <v>2808.29</v>
      </c>
      <c r="O16" s="8">
        <v>200</v>
      </c>
      <c r="P16" s="8">
        <v>52455.1</v>
      </c>
      <c r="Q16" s="8">
        <v>11214.4</v>
      </c>
    </row>
    <row r="17" spans="1:17" x14ac:dyDescent="0.25">
      <c r="A17" t="s">
        <v>27</v>
      </c>
      <c r="C17" t="s">
        <v>28</v>
      </c>
      <c r="D17" t="s">
        <v>28</v>
      </c>
      <c r="E17" t="s">
        <v>28</v>
      </c>
      <c r="F17" t="s">
        <v>28</v>
      </c>
      <c r="G17" t="s">
        <v>28</v>
      </c>
      <c r="H17" t="s">
        <v>28</v>
      </c>
      <c r="I17" t="s">
        <v>28</v>
      </c>
      <c r="J17" t="s">
        <v>28</v>
      </c>
      <c r="K17" t="s">
        <v>28</v>
      </c>
      <c r="L17" t="s">
        <v>28</v>
      </c>
      <c r="M17" t="s">
        <v>28</v>
      </c>
      <c r="N17" t="s">
        <v>28</v>
      </c>
      <c r="O17" t="s">
        <v>28</v>
      </c>
      <c r="P17" t="s">
        <v>28</v>
      </c>
      <c r="Q17" t="s">
        <v>28</v>
      </c>
    </row>
    <row r="18" spans="1:17" x14ac:dyDescent="0.25">
      <c r="B18" s="10"/>
      <c r="C18" s="10">
        <f>SUM(C11:C17)</f>
        <v>368757</v>
      </c>
      <c r="D18" s="10">
        <f t="shared" ref="D18:Q18" si="0">SUM(D11:D17)</f>
        <v>1989</v>
      </c>
      <c r="E18" s="10">
        <f t="shared" si="0"/>
        <v>11271</v>
      </c>
      <c r="F18" s="10">
        <f t="shared" si="0"/>
        <v>750</v>
      </c>
      <c r="G18" s="10">
        <f t="shared" si="0"/>
        <v>382767</v>
      </c>
      <c r="H18" s="10">
        <f t="shared" si="0"/>
        <v>103567.8</v>
      </c>
      <c r="I18" s="10">
        <f t="shared" si="0"/>
        <v>-0.11000000000000001</v>
      </c>
      <c r="J18" s="10">
        <f t="shared" si="0"/>
        <v>23969.219999999998</v>
      </c>
      <c r="K18" s="10">
        <f t="shared" si="0"/>
        <v>98647.48</v>
      </c>
      <c r="L18" s="10">
        <f t="shared" si="0"/>
        <v>4809.7199999999993</v>
      </c>
      <c r="M18" s="10">
        <f t="shared" si="0"/>
        <v>931</v>
      </c>
      <c r="N18" s="10">
        <f t="shared" si="0"/>
        <v>2808.29</v>
      </c>
      <c r="O18" s="10">
        <f t="shared" si="0"/>
        <v>200</v>
      </c>
      <c r="P18" s="10">
        <f t="shared" si="0"/>
        <v>234933.40000000002</v>
      </c>
      <c r="Q18" s="10">
        <f t="shared" si="0"/>
        <v>147833.60000000001</v>
      </c>
    </row>
    <row r="20" spans="1:17" x14ac:dyDescent="0.25">
      <c r="A20" s="7" t="s">
        <v>209</v>
      </c>
    </row>
    <row r="21" spans="1:17" x14ac:dyDescent="0.25">
      <c r="A21">
        <v>98</v>
      </c>
      <c r="B21" t="s">
        <v>210</v>
      </c>
      <c r="C21" s="8">
        <v>72027.600000000006</v>
      </c>
      <c r="D21" s="8">
        <v>331.5</v>
      </c>
      <c r="E21" s="8">
        <v>1758</v>
      </c>
      <c r="F21" s="8">
        <v>0</v>
      </c>
      <c r="G21" s="8">
        <v>74117.100000000006</v>
      </c>
      <c r="H21" s="8">
        <v>20395.580000000002</v>
      </c>
      <c r="I21" s="9">
        <v>-7.0000000000000007E-2</v>
      </c>
      <c r="J21" s="8">
        <v>4681.79</v>
      </c>
      <c r="K21" s="8">
        <v>24000</v>
      </c>
      <c r="L21" s="8">
        <v>0</v>
      </c>
      <c r="M21" s="8">
        <v>0</v>
      </c>
      <c r="N21" s="8">
        <v>0</v>
      </c>
      <c r="O21" s="8">
        <v>0</v>
      </c>
      <c r="P21" s="8">
        <v>49077.3</v>
      </c>
      <c r="Q21" s="8">
        <v>25039.8</v>
      </c>
    </row>
    <row r="22" spans="1:17" x14ac:dyDescent="0.25">
      <c r="A22" t="s">
        <v>27</v>
      </c>
      <c r="C22" t="s">
        <v>28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 t="s">
        <v>28</v>
      </c>
      <c r="M22" t="s">
        <v>28</v>
      </c>
      <c r="N22" t="s">
        <v>28</v>
      </c>
      <c r="O22" t="s">
        <v>28</v>
      </c>
      <c r="P22" t="s">
        <v>28</v>
      </c>
      <c r="Q22" t="s">
        <v>28</v>
      </c>
    </row>
    <row r="23" spans="1:17" x14ac:dyDescent="0.25">
      <c r="B23" s="10"/>
      <c r="C23" s="10">
        <f>SUM(C21:C22)</f>
        <v>72027.600000000006</v>
      </c>
      <c r="D23" s="10">
        <f t="shared" ref="D23:Q23" si="1">SUM(D21:D22)</f>
        <v>331.5</v>
      </c>
      <c r="E23" s="10">
        <f t="shared" si="1"/>
        <v>1758</v>
      </c>
      <c r="F23" s="10">
        <f t="shared" si="1"/>
        <v>0</v>
      </c>
      <c r="G23" s="10">
        <f t="shared" si="1"/>
        <v>74117.100000000006</v>
      </c>
      <c r="H23" s="10">
        <f t="shared" si="1"/>
        <v>20395.580000000002</v>
      </c>
      <c r="I23" s="10">
        <f t="shared" si="1"/>
        <v>-7.0000000000000007E-2</v>
      </c>
      <c r="J23" s="10">
        <f t="shared" si="1"/>
        <v>4681.79</v>
      </c>
      <c r="K23" s="10">
        <f t="shared" si="1"/>
        <v>24000</v>
      </c>
      <c r="L23" s="10">
        <f t="shared" si="1"/>
        <v>0</v>
      </c>
      <c r="M23" s="10">
        <f t="shared" si="1"/>
        <v>0</v>
      </c>
      <c r="N23" s="10">
        <f t="shared" si="1"/>
        <v>0</v>
      </c>
      <c r="O23" s="10">
        <f t="shared" si="1"/>
        <v>0</v>
      </c>
      <c r="P23" s="10">
        <f t="shared" si="1"/>
        <v>49077.3</v>
      </c>
      <c r="Q23" s="10">
        <f t="shared" si="1"/>
        <v>25039.8</v>
      </c>
    </row>
    <row r="25" spans="1:17" x14ac:dyDescent="0.25">
      <c r="A25" s="6"/>
    </row>
    <row r="27" spans="1:17" x14ac:dyDescent="0.25">
      <c r="C27" t="s">
        <v>190</v>
      </c>
      <c r="D27" t="s">
        <v>190</v>
      </c>
      <c r="E27" t="s">
        <v>190</v>
      </c>
      <c r="F27" t="s">
        <v>190</v>
      </c>
      <c r="G27" t="s">
        <v>190</v>
      </c>
      <c r="H27" t="s">
        <v>190</v>
      </c>
      <c r="I27" t="s">
        <v>190</v>
      </c>
      <c r="J27" t="s">
        <v>190</v>
      </c>
      <c r="K27" t="s">
        <v>190</v>
      </c>
      <c r="L27" t="s">
        <v>190</v>
      </c>
      <c r="M27" t="s">
        <v>190</v>
      </c>
      <c r="N27" t="s">
        <v>190</v>
      </c>
      <c r="O27" t="s">
        <v>190</v>
      </c>
      <c r="P27" t="s">
        <v>190</v>
      </c>
      <c r="Q27" t="s">
        <v>190</v>
      </c>
    </row>
    <row r="28" spans="1:17" x14ac:dyDescent="0.25">
      <c r="A28" t="s">
        <v>191</v>
      </c>
      <c r="B28" t="s">
        <v>192</v>
      </c>
      <c r="C28" s="10">
        <f>C18+C23</f>
        <v>440784.6</v>
      </c>
      <c r="D28" s="10">
        <f t="shared" ref="D28:Q28" si="2">D18+D23</f>
        <v>2320.5</v>
      </c>
      <c r="E28" s="10">
        <f t="shared" si="2"/>
        <v>13029</v>
      </c>
      <c r="F28" s="10">
        <f t="shared" si="2"/>
        <v>750</v>
      </c>
      <c r="G28" s="10">
        <f t="shared" si="2"/>
        <v>456884.1</v>
      </c>
      <c r="H28" s="10">
        <f t="shared" si="2"/>
        <v>123963.38</v>
      </c>
      <c r="I28" s="10">
        <f t="shared" si="2"/>
        <v>-0.18000000000000002</v>
      </c>
      <c r="J28" s="10">
        <f t="shared" si="2"/>
        <v>28651.01</v>
      </c>
      <c r="K28" s="10">
        <f t="shared" si="2"/>
        <v>122647.48</v>
      </c>
      <c r="L28" s="10">
        <f t="shared" si="2"/>
        <v>4809.7199999999993</v>
      </c>
      <c r="M28" s="10">
        <f t="shared" si="2"/>
        <v>931</v>
      </c>
      <c r="N28" s="10">
        <f t="shared" si="2"/>
        <v>2808.29</v>
      </c>
      <c r="O28" s="10">
        <f t="shared" si="2"/>
        <v>200</v>
      </c>
      <c r="P28" s="10">
        <f t="shared" si="2"/>
        <v>284010.7</v>
      </c>
      <c r="Q28" s="10">
        <f t="shared" si="2"/>
        <v>172873.4</v>
      </c>
    </row>
  </sheetData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7"/>
  <sheetViews>
    <sheetView topLeftCell="A208" zoomScale="85" zoomScaleNormal="85" workbookViewId="0">
      <selection activeCell="B237" sqref="B237"/>
    </sheetView>
  </sheetViews>
  <sheetFormatPr baseColWidth="10" defaultRowHeight="15" x14ac:dyDescent="0.25"/>
  <cols>
    <col min="1" max="1" width="6.85546875" customWidth="1"/>
    <col min="2" max="2" width="38.140625" customWidth="1"/>
    <col min="3" max="3" width="12.5703125" customWidth="1"/>
    <col min="4" max="4" width="10" customWidth="1"/>
    <col min="5" max="5" width="10.28515625" customWidth="1"/>
    <col min="6" max="6" width="11" customWidth="1"/>
    <col min="7" max="7" width="12.5703125" customWidth="1"/>
    <col min="8" max="8" width="11.42578125" customWidth="1"/>
    <col min="9" max="9" width="7.28515625" customWidth="1"/>
    <col min="10" max="10" width="10.85546875" customWidth="1"/>
    <col min="11" max="11" width="10.140625" customWidth="1"/>
    <col min="12" max="12" width="11.5703125" customWidth="1"/>
    <col min="13" max="13" width="9.140625" customWidth="1"/>
    <col min="14" max="15" width="10" customWidth="1"/>
    <col min="16" max="16" width="8" customWidth="1"/>
    <col min="17" max="17" width="7.42578125" customWidth="1"/>
    <col min="18" max="18" width="7.7109375" customWidth="1"/>
    <col min="19" max="19" width="9.85546875" customWidth="1"/>
    <col min="20" max="20" width="10.140625" customWidth="1"/>
    <col min="21" max="21" width="9.140625" customWidth="1"/>
    <col min="22" max="22" width="11.7109375" customWidth="1"/>
    <col min="23" max="23" width="12.42578125" customWidth="1"/>
  </cols>
  <sheetData>
    <row r="1" spans="1:23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57.75" thickBot="1" x14ac:dyDescent="0.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5" t="s">
        <v>15</v>
      </c>
      <c r="O3" s="3" t="s">
        <v>16</v>
      </c>
      <c r="P3" s="5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5" t="s">
        <v>22</v>
      </c>
      <c r="V3" s="5" t="s">
        <v>23</v>
      </c>
      <c r="W3" s="3" t="s">
        <v>24</v>
      </c>
    </row>
    <row r="4" spans="1:23" ht="15.75" thickTop="1" x14ac:dyDescent="0.25">
      <c r="A4" s="6"/>
    </row>
    <row r="5" spans="1:23" x14ac:dyDescent="0.25">
      <c r="A5" s="7" t="s">
        <v>25</v>
      </c>
    </row>
    <row r="6" spans="1:23" x14ac:dyDescent="0.25">
      <c r="A6">
        <v>224</v>
      </c>
      <c r="B6" t="s">
        <v>26</v>
      </c>
      <c r="C6" s="8">
        <v>7591.5</v>
      </c>
      <c r="D6" s="8">
        <v>286.20999999999998</v>
      </c>
      <c r="E6" s="8">
        <v>172.25</v>
      </c>
      <c r="F6" s="8">
        <v>0</v>
      </c>
      <c r="G6" s="8">
        <v>8049.96</v>
      </c>
      <c r="H6" s="8">
        <v>1164.92</v>
      </c>
      <c r="I6" s="9">
        <v>-0.01</v>
      </c>
      <c r="J6" s="8">
        <v>493.45</v>
      </c>
      <c r="K6" s="8">
        <v>0</v>
      </c>
      <c r="L6" s="8">
        <v>2423</v>
      </c>
      <c r="M6" s="8">
        <v>0</v>
      </c>
      <c r="N6" s="8">
        <v>0</v>
      </c>
      <c r="O6" s="8">
        <v>1045</v>
      </c>
      <c r="P6" s="8">
        <v>0</v>
      </c>
      <c r="Q6" s="8">
        <v>0</v>
      </c>
      <c r="R6" s="8">
        <v>0</v>
      </c>
      <c r="S6" s="8">
        <v>0</v>
      </c>
      <c r="T6" s="8">
        <v>730</v>
      </c>
      <c r="U6" s="8">
        <v>0</v>
      </c>
      <c r="V6" s="8">
        <v>5856.36</v>
      </c>
      <c r="W6" s="8">
        <v>2193.6</v>
      </c>
    </row>
    <row r="7" spans="1:23" x14ac:dyDescent="0.25">
      <c r="A7" t="s">
        <v>27</v>
      </c>
      <c r="C7" t="s">
        <v>28</v>
      </c>
      <c r="D7" t="s">
        <v>28</v>
      </c>
      <c r="E7" t="s">
        <v>28</v>
      </c>
      <c r="F7" t="s">
        <v>28</v>
      </c>
      <c r="G7" t="s">
        <v>28</v>
      </c>
      <c r="H7" t="s">
        <v>28</v>
      </c>
      <c r="I7" t="s">
        <v>28</v>
      </c>
      <c r="J7" t="s">
        <v>28</v>
      </c>
      <c r="K7" t="s">
        <v>28</v>
      </c>
      <c r="L7" t="s">
        <v>28</v>
      </c>
      <c r="M7" t="s">
        <v>28</v>
      </c>
      <c r="N7" t="s">
        <v>28</v>
      </c>
      <c r="O7" t="s">
        <v>28</v>
      </c>
      <c r="P7" t="s">
        <v>28</v>
      </c>
      <c r="Q7" t="s">
        <v>28</v>
      </c>
      <c r="R7" t="s">
        <v>28</v>
      </c>
      <c r="S7" t="s">
        <v>28</v>
      </c>
      <c r="T7" t="s">
        <v>28</v>
      </c>
      <c r="U7" t="s">
        <v>28</v>
      </c>
      <c r="V7" t="s">
        <v>28</v>
      </c>
      <c r="W7" t="s">
        <v>28</v>
      </c>
    </row>
    <row r="8" spans="1:23" x14ac:dyDescent="0.25">
      <c r="B8" s="10"/>
      <c r="C8" s="10">
        <v>7592</v>
      </c>
      <c r="D8" s="10">
        <v>286</v>
      </c>
      <c r="E8" s="10">
        <v>172</v>
      </c>
      <c r="F8" s="10">
        <v>0</v>
      </c>
      <c r="G8" s="10">
        <v>8050</v>
      </c>
      <c r="H8" s="10">
        <v>1165</v>
      </c>
      <c r="I8" s="11">
        <v>0</v>
      </c>
      <c r="J8" s="10">
        <v>493</v>
      </c>
      <c r="K8" s="10">
        <v>0</v>
      </c>
      <c r="L8" s="10">
        <v>2423</v>
      </c>
      <c r="M8" s="10">
        <v>0</v>
      </c>
      <c r="N8" s="10">
        <v>0</v>
      </c>
      <c r="O8" s="10">
        <v>1045</v>
      </c>
      <c r="P8" s="10">
        <v>0</v>
      </c>
      <c r="Q8" s="10">
        <v>0</v>
      </c>
      <c r="R8" s="10">
        <v>0</v>
      </c>
      <c r="S8" s="10">
        <v>0</v>
      </c>
      <c r="T8" s="10">
        <v>730</v>
      </c>
      <c r="U8" s="10">
        <v>0</v>
      </c>
      <c r="V8" s="10">
        <v>5856</v>
      </c>
      <c r="W8" s="10">
        <v>2194</v>
      </c>
    </row>
    <row r="10" spans="1:23" x14ac:dyDescent="0.25">
      <c r="A10" s="7" t="s">
        <v>29</v>
      </c>
    </row>
    <row r="11" spans="1:23" x14ac:dyDescent="0.25">
      <c r="A11">
        <v>262</v>
      </c>
      <c r="B11" t="s">
        <v>30</v>
      </c>
      <c r="C11" s="8">
        <v>14440.5</v>
      </c>
      <c r="D11" s="8">
        <v>556.75</v>
      </c>
      <c r="E11" s="8">
        <v>392.04</v>
      </c>
      <c r="F11" s="8">
        <v>0</v>
      </c>
      <c r="G11" s="8">
        <v>15389.29</v>
      </c>
      <c r="H11" s="8">
        <v>2840.68</v>
      </c>
      <c r="I11" s="9">
        <v>-0.02</v>
      </c>
      <c r="J11" s="8">
        <v>938.63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3779.29</v>
      </c>
      <c r="W11" s="8">
        <v>11610</v>
      </c>
    </row>
    <row r="12" spans="1:23" x14ac:dyDescent="0.25">
      <c r="A12">
        <v>264</v>
      </c>
      <c r="B12" t="s">
        <v>31</v>
      </c>
      <c r="C12" s="8">
        <v>7591.5</v>
      </c>
      <c r="D12" s="8">
        <v>286.20999999999998</v>
      </c>
      <c r="E12" s="8">
        <v>172.25</v>
      </c>
      <c r="F12" s="8">
        <v>0</v>
      </c>
      <c r="G12" s="8">
        <v>8049.96</v>
      </c>
      <c r="H12" s="8">
        <v>1164.92</v>
      </c>
      <c r="I12" s="9">
        <v>-0.01</v>
      </c>
      <c r="J12" s="8">
        <v>493.45</v>
      </c>
      <c r="K12" s="8">
        <v>0</v>
      </c>
      <c r="L12" s="8">
        <v>2188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3846.36</v>
      </c>
      <c r="W12" s="8">
        <v>4203.6000000000004</v>
      </c>
    </row>
    <row r="13" spans="1:23" x14ac:dyDescent="0.25">
      <c r="A13">
        <v>289</v>
      </c>
      <c r="B13" t="s">
        <v>32</v>
      </c>
      <c r="C13" s="8">
        <v>7591.5</v>
      </c>
      <c r="D13" s="8">
        <v>286.20999999999998</v>
      </c>
      <c r="E13" s="8">
        <v>172.25</v>
      </c>
      <c r="F13" s="8">
        <v>0</v>
      </c>
      <c r="G13" s="8">
        <v>8049.96</v>
      </c>
      <c r="H13" s="8">
        <v>1164.92</v>
      </c>
      <c r="I13" s="9">
        <v>-0.01</v>
      </c>
      <c r="J13" s="8">
        <v>493.45</v>
      </c>
      <c r="K13" s="8">
        <v>0</v>
      </c>
      <c r="L13" s="8">
        <v>2566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4224.3599999999997</v>
      </c>
      <c r="W13" s="8">
        <v>3825.6</v>
      </c>
    </row>
    <row r="14" spans="1:23" x14ac:dyDescent="0.25">
      <c r="A14">
        <v>338</v>
      </c>
      <c r="B14" t="s">
        <v>33</v>
      </c>
      <c r="C14" s="8">
        <v>7591.5</v>
      </c>
      <c r="D14" s="8">
        <v>286.20999999999998</v>
      </c>
      <c r="E14" s="8">
        <v>172.25</v>
      </c>
      <c r="F14" s="8">
        <v>0</v>
      </c>
      <c r="G14" s="8">
        <v>8049.96</v>
      </c>
      <c r="H14" s="8">
        <v>1164.92</v>
      </c>
      <c r="I14" s="8">
        <v>0.19</v>
      </c>
      <c r="J14" s="8">
        <v>493.45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1658.56</v>
      </c>
      <c r="W14" s="8">
        <v>6391.4</v>
      </c>
    </row>
    <row r="15" spans="1:23" x14ac:dyDescent="0.25">
      <c r="A15">
        <v>342</v>
      </c>
      <c r="B15" t="s">
        <v>34</v>
      </c>
      <c r="C15" s="8">
        <v>14440.5</v>
      </c>
      <c r="D15" s="8">
        <v>556.75</v>
      </c>
      <c r="E15" s="8">
        <v>392.04</v>
      </c>
      <c r="F15" s="8">
        <v>750</v>
      </c>
      <c r="G15" s="8">
        <v>16139.29</v>
      </c>
      <c r="H15" s="8">
        <v>2840.68</v>
      </c>
      <c r="I15" s="9">
        <v>-0.02</v>
      </c>
      <c r="J15" s="8">
        <v>938.63</v>
      </c>
      <c r="K15" s="8">
        <v>0</v>
      </c>
      <c r="L15" s="8">
        <v>6414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188</v>
      </c>
      <c r="U15" s="8">
        <v>0</v>
      </c>
      <c r="V15" s="8">
        <v>10381.290000000001</v>
      </c>
      <c r="W15" s="8">
        <v>5758</v>
      </c>
    </row>
    <row r="16" spans="1:23" x14ac:dyDescent="0.25">
      <c r="A16">
        <v>343</v>
      </c>
      <c r="B16" t="s">
        <v>35</v>
      </c>
      <c r="C16" s="8">
        <v>7591.5</v>
      </c>
      <c r="D16" s="8">
        <v>286.20999999999998</v>
      </c>
      <c r="E16" s="8">
        <v>172.25</v>
      </c>
      <c r="F16" s="8">
        <v>0</v>
      </c>
      <c r="G16" s="8">
        <v>8049.96</v>
      </c>
      <c r="H16" s="8">
        <v>1164.92</v>
      </c>
      <c r="I16" s="9">
        <v>-0.01</v>
      </c>
      <c r="J16" s="8">
        <v>493.45</v>
      </c>
      <c r="K16" s="8">
        <v>0</v>
      </c>
      <c r="L16" s="8">
        <v>1817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3475.36</v>
      </c>
      <c r="W16" s="8">
        <v>4574.6000000000004</v>
      </c>
    </row>
    <row r="17" spans="1:23" x14ac:dyDescent="0.25">
      <c r="A17">
        <v>344</v>
      </c>
      <c r="B17" t="s">
        <v>36</v>
      </c>
      <c r="C17" s="8">
        <v>14440.5</v>
      </c>
      <c r="D17" s="8">
        <v>556.75</v>
      </c>
      <c r="E17" s="8">
        <v>392.04</v>
      </c>
      <c r="F17" s="8">
        <v>0</v>
      </c>
      <c r="G17" s="8">
        <v>15389.29</v>
      </c>
      <c r="H17" s="8">
        <v>2840.68</v>
      </c>
      <c r="I17" s="9">
        <v>-0.09</v>
      </c>
      <c r="J17" s="8">
        <v>938.63</v>
      </c>
      <c r="K17" s="8">
        <v>2785.77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3519.7</v>
      </c>
      <c r="T17" s="8">
        <v>0</v>
      </c>
      <c r="U17" s="8">
        <v>0</v>
      </c>
      <c r="V17" s="8">
        <v>10084.69</v>
      </c>
      <c r="W17" s="8">
        <v>5304.6</v>
      </c>
    </row>
    <row r="18" spans="1:23" x14ac:dyDescent="0.25">
      <c r="A18">
        <v>345</v>
      </c>
      <c r="B18" t="s">
        <v>37</v>
      </c>
      <c r="C18" s="8">
        <v>14440.5</v>
      </c>
      <c r="D18" s="8">
        <v>556.75</v>
      </c>
      <c r="E18" s="8">
        <v>392.04</v>
      </c>
      <c r="F18" s="8">
        <v>0</v>
      </c>
      <c r="G18" s="8">
        <v>15389.29</v>
      </c>
      <c r="H18" s="8">
        <v>2840.68</v>
      </c>
      <c r="I18" s="9">
        <v>-0.02</v>
      </c>
      <c r="J18" s="8">
        <v>938.63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3779.29</v>
      </c>
      <c r="W18" s="8">
        <v>11610</v>
      </c>
    </row>
    <row r="19" spans="1:23" x14ac:dyDescent="0.25">
      <c r="A19">
        <v>363</v>
      </c>
      <c r="B19" t="s">
        <v>38</v>
      </c>
      <c r="C19" s="8">
        <v>7591.5</v>
      </c>
      <c r="D19" s="8">
        <v>286.20999999999998</v>
      </c>
      <c r="E19" s="8">
        <v>172.25</v>
      </c>
      <c r="F19" s="8">
        <v>750</v>
      </c>
      <c r="G19" s="8">
        <v>8799.9599999999991</v>
      </c>
      <c r="H19" s="8">
        <v>1164.92</v>
      </c>
      <c r="I19" s="9">
        <v>-0.01</v>
      </c>
      <c r="J19" s="8">
        <v>493.45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1658.36</v>
      </c>
      <c r="W19" s="8">
        <v>7141.6</v>
      </c>
    </row>
    <row r="20" spans="1:23" x14ac:dyDescent="0.25">
      <c r="A20">
        <v>370</v>
      </c>
      <c r="B20" t="s">
        <v>39</v>
      </c>
      <c r="C20" s="8">
        <v>14440.5</v>
      </c>
      <c r="D20" s="8">
        <v>556.75</v>
      </c>
      <c r="E20" s="8">
        <v>392.04</v>
      </c>
      <c r="F20" s="8">
        <v>0</v>
      </c>
      <c r="G20" s="8">
        <v>15389.29</v>
      </c>
      <c r="H20" s="8">
        <v>2840.68</v>
      </c>
      <c r="I20" s="9">
        <v>-0.02</v>
      </c>
      <c r="J20" s="8">
        <v>938.63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3779.29</v>
      </c>
      <c r="W20" s="8">
        <v>11610</v>
      </c>
    </row>
    <row r="21" spans="1:23" x14ac:dyDescent="0.25">
      <c r="A21">
        <v>377</v>
      </c>
      <c r="B21" t="s">
        <v>40</v>
      </c>
      <c r="C21" s="8">
        <v>14440.5</v>
      </c>
      <c r="D21" s="8">
        <v>556.75</v>
      </c>
      <c r="E21" s="8">
        <v>392.04</v>
      </c>
      <c r="F21" s="8">
        <v>0</v>
      </c>
      <c r="G21" s="8">
        <v>15389.29</v>
      </c>
      <c r="H21" s="8">
        <v>2840.68</v>
      </c>
      <c r="I21" s="9">
        <v>-0.02</v>
      </c>
      <c r="J21" s="8">
        <v>938.63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3779.29</v>
      </c>
      <c r="W21" s="8">
        <v>11610</v>
      </c>
    </row>
    <row r="22" spans="1:23" x14ac:dyDescent="0.25">
      <c r="A22" t="s">
        <v>27</v>
      </c>
      <c r="C22" t="s">
        <v>28</v>
      </c>
      <c r="D22" t="s">
        <v>28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  <c r="K22" t="s">
        <v>28</v>
      </c>
      <c r="L22" t="s">
        <v>28</v>
      </c>
      <c r="M22" t="s">
        <v>28</v>
      </c>
      <c r="N22" t="s">
        <v>28</v>
      </c>
      <c r="O22" t="s">
        <v>28</v>
      </c>
      <c r="P22" t="s">
        <v>28</v>
      </c>
      <c r="Q22" t="s">
        <v>28</v>
      </c>
      <c r="R22" t="s">
        <v>28</v>
      </c>
      <c r="S22" t="s">
        <v>28</v>
      </c>
      <c r="T22" t="s">
        <v>28</v>
      </c>
      <c r="U22" t="s">
        <v>28</v>
      </c>
      <c r="V22" t="s">
        <v>28</v>
      </c>
      <c r="W22" t="s">
        <v>28</v>
      </c>
    </row>
    <row r="23" spans="1:23" x14ac:dyDescent="0.25">
      <c r="B23" s="10"/>
      <c r="C23" s="10">
        <v>124601</v>
      </c>
      <c r="D23" s="10">
        <v>4772</v>
      </c>
      <c r="E23" s="10">
        <v>3213</v>
      </c>
      <c r="F23" s="10">
        <v>1500</v>
      </c>
      <c r="G23" s="10">
        <v>134086</v>
      </c>
      <c r="H23" s="10">
        <v>22869</v>
      </c>
      <c r="I23" s="11">
        <v>0</v>
      </c>
      <c r="J23" s="10">
        <v>8099</v>
      </c>
      <c r="K23" s="10">
        <v>2786</v>
      </c>
      <c r="L23" s="10">
        <v>12985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3520</v>
      </c>
      <c r="T23" s="10">
        <v>188</v>
      </c>
      <c r="U23" s="10">
        <v>0</v>
      </c>
      <c r="V23" s="10">
        <v>50446</v>
      </c>
      <c r="W23" s="10">
        <v>83639</v>
      </c>
    </row>
    <row r="25" spans="1:23" x14ac:dyDescent="0.25">
      <c r="A25" s="7" t="s">
        <v>41</v>
      </c>
    </row>
    <row r="26" spans="1:23" x14ac:dyDescent="0.25">
      <c r="A26">
        <v>291</v>
      </c>
      <c r="B26" t="s">
        <v>42</v>
      </c>
      <c r="C26" s="8">
        <v>11310</v>
      </c>
      <c r="D26" s="8">
        <v>385</v>
      </c>
      <c r="E26" s="8">
        <v>271.63</v>
      </c>
      <c r="F26" s="8">
        <v>0</v>
      </c>
      <c r="G26" s="8">
        <v>11966.63</v>
      </c>
      <c r="H26" s="8">
        <v>2035.67</v>
      </c>
      <c r="I26" s="8">
        <v>0.01</v>
      </c>
      <c r="J26" s="8">
        <v>735.15</v>
      </c>
      <c r="K26" s="8">
        <v>0</v>
      </c>
      <c r="L26" s="8">
        <v>2406</v>
      </c>
      <c r="M26" s="8">
        <v>0</v>
      </c>
      <c r="N26" s="8">
        <v>0</v>
      </c>
      <c r="O26" s="8">
        <v>122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5298.83</v>
      </c>
      <c r="W26" s="8">
        <v>6667.8</v>
      </c>
    </row>
    <row r="27" spans="1:23" x14ac:dyDescent="0.25">
      <c r="A27">
        <v>293</v>
      </c>
      <c r="B27" t="s">
        <v>43</v>
      </c>
      <c r="C27" s="8">
        <v>7591.5</v>
      </c>
      <c r="D27" s="8">
        <v>286.20999999999998</v>
      </c>
      <c r="E27" s="8">
        <v>172.25</v>
      </c>
      <c r="F27" s="8">
        <v>0</v>
      </c>
      <c r="G27" s="8">
        <v>8049.96</v>
      </c>
      <c r="H27" s="8">
        <v>1164.92</v>
      </c>
      <c r="I27" s="9">
        <v>-0.01</v>
      </c>
      <c r="J27" s="8">
        <v>493.45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1658.36</v>
      </c>
      <c r="W27" s="8">
        <v>6391.6</v>
      </c>
    </row>
    <row r="28" spans="1:23" x14ac:dyDescent="0.25">
      <c r="A28">
        <v>337</v>
      </c>
      <c r="B28" t="s">
        <v>44</v>
      </c>
      <c r="C28" s="8">
        <v>14440.5</v>
      </c>
      <c r="D28" s="8">
        <v>556.75</v>
      </c>
      <c r="E28" s="8">
        <v>392.04</v>
      </c>
      <c r="F28" s="8">
        <v>0</v>
      </c>
      <c r="G28" s="8">
        <v>15389.29</v>
      </c>
      <c r="H28" s="8">
        <v>2840.68</v>
      </c>
      <c r="I28" s="9">
        <v>-0.02</v>
      </c>
      <c r="J28" s="8">
        <v>938.63</v>
      </c>
      <c r="K28" s="8">
        <v>0</v>
      </c>
      <c r="L28" s="8">
        <v>3073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6852.29</v>
      </c>
      <c r="W28" s="8">
        <v>8537</v>
      </c>
    </row>
    <row r="29" spans="1:23" x14ac:dyDescent="0.25">
      <c r="A29">
        <v>340</v>
      </c>
      <c r="B29" t="s">
        <v>45</v>
      </c>
      <c r="C29" s="8">
        <v>29565.5</v>
      </c>
      <c r="D29" s="8">
        <v>783</v>
      </c>
      <c r="E29" s="8">
        <v>550.79</v>
      </c>
      <c r="F29" s="8">
        <v>0</v>
      </c>
      <c r="G29" s="8">
        <v>30899.29</v>
      </c>
      <c r="H29" s="8">
        <v>7430.24</v>
      </c>
      <c r="I29" s="8">
        <v>0.09</v>
      </c>
      <c r="J29" s="8">
        <v>1921.76</v>
      </c>
      <c r="K29" s="8">
        <v>0</v>
      </c>
      <c r="L29" s="8">
        <v>4717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229</v>
      </c>
      <c r="U29" s="8">
        <v>0</v>
      </c>
      <c r="V29" s="8">
        <v>14298.09</v>
      </c>
      <c r="W29" s="8">
        <v>16601.2</v>
      </c>
    </row>
    <row r="30" spans="1:23" x14ac:dyDescent="0.25">
      <c r="A30">
        <v>37</v>
      </c>
      <c r="B30" t="s">
        <v>46</v>
      </c>
      <c r="C30" s="8">
        <v>11310</v>
      </c>
      <c r="D30" s="8">
        <v>385</v>
      </c>
      <c r="E30" s="8">
        <v>271.63</v>
      </c>
      <c r="F30" s="8">
        <v>0</v>
      </c>
      <c r="G30" s="8">
        <v>11966.63</v>
      </c>
      <c r="H30" s="8">
        <v>2035.67</v>
      </c>
      <c r="I30" s="8">
        <v>0.12</v>
      </c>
      <c r="J30" s="8">
        <v>735.15</v>
      </c>
      <c r="K30" s="8">
        <v>0</v>
      </c>
      <c r="L30" s="8">
        <v>1439</v>
      </c>
      <c r="M30" s="8">
        <v>0</v>
      </c>
      <c r="N30" s="8">
        <v>4216.6899999999996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8426.6299999999992</v>
      </c>
      <c r="W30" s="8">
        <v>3540</v>
      </c>
    </row>
    <row r="31" spans="1:23" x14ac:dyDescent="0.25">
      <c r="A31">
        <v>381</v>
      </c>
      <c r="B31" t="s">
        <v>47</v>
      </c>
      <c r="C31" s="8">
        <v>8676.5</v>
      </c>
      <c r="D31" s="8">
        <v>339.67</v>
      </c>
      <c r="E31" s="8">
        <v>239.75</v>
      </c>
      <c r="F31" s="8">
        <v>0</v>
      </c>
      <c r="G31" s="8">
        <v>9255.92</v>
      </c>
      <c r="H31" s="8">
        <v>1422.51</v>
      </c>
      <c r="I31" s="8">
        <v>0.04</v>
      </c>
      <c r="J31" s="8">
        <v>563.97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1986.52</v>
      </c>
      <c r="W31" s="8">
        <v>7269.4</v>
      </c>
    </row>
    <row r="32" spans="1:23" x14ac:dyDescent="0.25">
      <c r="A32">
        <v>72</v>
      </c>
      <c r="B32" t="s">
        <v>48</v>
      </c>
      <c r="C32" s="8">
        <v>29565.5</v>
      </c>
      <c r="D32" s="8">
        <v>783</v>
      </c>
      <c r="E32" s="8">
        <v>550.79</v>
      </c>
      <c r="F32" s="8">
        <v>750</v>
      </c>
      <c r="G32" s="8">
        <v>31649.29</v>
      </c>
      <c r="H32" s="8">
        <v>7430.24</v>
      </c>
      <c r="I32" s="9">
        <v>-0.11</v>
      </c>
      <c r="J32" s="8">
        <v>1921.76</v>
      </c>
      <c r="K32" s="8">
        <v>0</v>
      </c>
      <c r="L32" s="8">
        <v>9439</v>
      </c>
      <c r="M32" s="8">
        <v>0</v>
      </c>
      <c r="N32" s="8">
        <v>0</v>
      </c>
      <c r="O32" s="8">
        <v>1443</v>
      </c>
      <c r="P32" s="8">
        <v>0</v>
      </c>
      <c r="Q32" s="8">
        <v>0</v>
      </c>
      <c r="R32" s="8">
        <v>0</v>
      </c>
      <c r="S32" s="8">
        <v>0</v>
      </c>
      <c r="T32" s="8">
        <v>370</v>
      </c>
      <c r="U32" s="8">
        <v>0</v>
      </c>
      <c r="V32" s="8">
        <v>20603.89</v>
      </c>
      <c r="W32" s="8">
        <v>11045.4</v>
      </c>
    </row>
    <row r="33" spans="1:23" x14ac:dyDescent="0.25">
      <c r="A33">
        <v>3042</v>
      </c>
      <c r="B33" t="s">
        <v>49</v>
      </c>
      <c r="C33" s="8">
        <v>29565.5</v>
      </c>
      <c r="D33" s="8">
        <v>783</v>
      </c>
      <c r="E33" s="8">
        <v>550.79</v>
      </c>
      <c r="F33" s="8">
        <v>0</v>
      </c>
      <c r="G33" s="8">
        <v>30899.29</v>
      </c>
      <c r="H33" s="8">
        <v>7430.24</v>
      </c>
      <c r="I33" s="8">
        <v>0.09</v>
      </c>
      <c r="J33" s="8">
        <v>1921.76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771</v>
      </c>
      <c r="U33" s="8">
        <v>0</v>
      </c>
      <c r="V33" s="8">
        <v>10123.09</v>
      </c>
      <c r="W33" s="8">
        <v>20776.2</v>
      </c>
    </row>
    <row r="34" spans="1:23" x14ac:dyDescent="0.25">
      <c r="A34" t="s">
        <v>27</v>
      </c>
      <c r="C34" t="s">
        <v>28</v>
      </c>
      <c r="D34" t="s">
        <v>28</v>
      </c>
      <c r="E34" t="s">
        <v>28</v>
      </c>
      <c r="F34" t="s">
        <v>28</v>
      </c>
      <c r="G34" t="s">
        <v>28</v>
      </c>
      <c r="H34" t="s">
        <v>28</v>
      </c>
      <c r="I34" t="s">
        <v>28</v>
      </c>
      <c r="J34" t="s">
        <v>28</v>
      </c>
      <c r="K34" t="s">
        <v>28</v>
      </c>
      <c r="L34" t="s">
        <v>28</v>
      </c>
      <c r="M34" t="s">
        <v>28</v>
      </c>
      <c r="N34" t="s">
        <v>28</v>
      </c>
      <c r="O34" t="s">
        <v>28</v>
      </c>
      <c r="P34" t="s">
        <v>28</v>
      </c>
      <c r="Q34" t="s">
        <v>28</v>
      </c>
      <c r="R34" t="s">
        <v>28</v>
      </c>
      <c r="S34" t="s">
        <v>28</v>
      </c>
      <c r="T34" t="s">
        <v>28</v>
      </c>
      <c r="U34" t="s">
        <v>28</v>
      </c>
      <c r="V34" t="s">
        <v>28</v>
      </c>
      <c r="W34" t="s">
        <v>28</v>
      </c>
    </row>
    <row r="35" spans="1:23" x14ac:dyDescent="0.25">
      <c r="B35" s="10"/>
      <c r="C35" s="10">
        <v>142025</v>
      </c>
      <c r="D35" s="10">
        <v>4302</v>
      </c>
      <c r="E35" s="10">
        <v>3000</v>
      </c>
      <c r="F35" s="10">
        <v>750</v>
      </c>
      <c r="G35" s="10">
        <v>150076</v>
      </c>
      <c r="H35" s="10">
        <v>31790</v>
      </c>
      <c r="I35" s="10">
        <v>0</v>
      </c>
      <c r="J35" s="10">
        <v>9232</v>
      </c>
      <c r="K35" s="10">
        <v>0</v>
      </c>
      <c r="L35" s="10">
        <v>21074</v>
      </c>
      <c r="M35" s="10">
        <v>0</v>
      </c>
      <c r="N35" s="10">
        <v>4217</v>
      </c>
      <c r="O35" s="10">
        <v>1565</v>
      </c>
      <c r="P35" s="10">
        <v>0</v>
      </c>
      <c r="Q35" s="10">
        <v>0</v>
      </c>
      <c r="R35" s="10">
        <v>0</v>
      </c>
      <c r="S35" s="10">
        <v>0</v>
      </c>
      <c r="T35" s="10">
        <v>1370</v>
      </c>
      <c r="U35" s="10">
        <v>0</v>
      </c>
      <c r="V35" s="10">
        <v>69248</v>
      </c>
      <c r="W35" s="10">
        <v>80829</v>
      </c>
    </row>
    <row r="37" spans="1:23" x14ac:dyDescent="0.25">
      <c r="A37" s="7" t="s">
        <v>50</v>
      </c>
    </row>
    <row r="38" spans="1:23" x14ac:dyDescent="0.25">
      <c r="A38">
        <v>332</v>
      </c>
      <c r="B38" t="s">
        <v>51</v>
      </c>
      <c r="C38" s="8">
        <v>7591.5</v>
      </c>
      <c r="D38" s="8">
        <v>286.20999999999998</v>
      </c>
      <c r="E38" s="8">
        <v>172.25</v>
      </c>
      <c r="F38" s="8">
        <v>0</v>
      </c>
      <c r="G38" s="8">
        <v>8049.96</v>
      </c>
      <c r="H38" s="8">
        <v>1164.92</v>
      </c>
      <c r="I38" s="9">
        <v>-0.01</v>
      </c>
      <c r="J38" s="8">
        <v>493.45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1658.36</v>
      </c>
      <c r="W38" s="8">
        <v>6391.6</v>
      </c>
    </row>
    <row r="39" spans="1:23" x14ac:dyDescent="0.25">
      <c r="A39">
        <v>339</v>
      </c>
      <c r="B39" t="s">
        <v>52</v>
      </c>
      <c r="C39" s="8">
        <v>50499</v>
      </c>
      <c r="D39" s="8">
        <v>884.5</v>
      </c>
      <c r="E39" s="8">
        <v>633.5</v>
      </c>
      <c r="F39" s="8">
        <v>0</v>
      </c>
      <c r="G39" s="8">
        <v>52017</v>
      </c>
      <c r="H39" s="8">
        <v>13765.55</v>
      </c>
      <c r="I39" s="8">
        <v>0.02</v>
      </c>
      <c r="J39" s="8">
        <v>3282.43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17048</v>
      </c>
      <c r="W39" s="8">
        <v>34969</v>
      </c>
    </row>
    <row r="40" spans="1:23" x14ac:dyDescent="0.25">
      <c r="A40">
        <v>341</v>
      </c>
      <c r="B40" t="s">
        <v>53</v>
      </c>
      <c r="C40" s="8">
        <v>7591.5</v>
      </c>
      <c r="D40" s="8">
        <v>286.20999999999998</v>
      </c>
      <c r="E40" s="8">
        <v>172.25</v>
      </c>
      <c r="F40" s="8">
        <v>0</v>
      </c>
      <c r="G40" s="8">
        <v>8049.96</v>
      </c>
      <c r="H40" s="8">
        <v>1164.92</v>
      </c>
      <c r="I40" s="9">
        <v>-0.01</v>
      </c>
      <c r="J40" s="8">
        <v>493.45</v>
      </c>
      <c r="K40" s="8">
        <v>0</v>
      </c>
      <c r="L40" s="8">
        <v>1786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3444.36</v>
      </c>
      <c r="W40" s="8">
        <v>4605.6000000000004</v>
      </c>
    </row>
    <row r="41" spans="1:23" x14ac:dyDescent="0.25">
      <c r="A41">
        <v>355</v>
      </c>
      <c r="B41" t="s">
        <v>54</v>
      </c>
      <c r="C41" s="8">
        <v>14440.5</v>
      </c>
      <c r="D41" s="8">
        <v>556.75</v>
      </c>
      <c r="E41" s="8">
        <v>392.04</v>
      </c>
      <c r="F41" s="8">
        <v>750</v>
      </c>
      <c r="G41" s="8">
        <v>16139.29</v>
      </c>
      <c r="H41" s="8">
        <v>2840.68</v>
      </c>
      <c r="I41" s="9">
        <v>-0.02</v>
      </c>
      <c r="J41" s="8">
        <v>938.63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3779.29</v>
      </c>
      <c r="W41" s="8">
        <v>12360</v>
      </c>
    </row>
    <row r="42" spans="1:23" x14ac:dyDescent="0.25">
      <c r="A42">
        <v>360</v>
      </c>
      <c r="B42" t="s">
        <v>55</v>
      </c>
      <c r="C42" s="8">
        <v>4626</v>
      </c>
      <c r="D42" s="8">
        <v>219.77</v>
      </c>
      <c r="E42" s="8">
        <v>121.5</v>
      </c>
      <c r="F42" s="8">
        <v>0</v>
      </c>
      <c r="G42" s="8">
        <v>4967.2700000000004</v>
      </c>
      <c r="H42" s="8">
        <v>512.71</v>
      </c>
      <c r="I42" s="8">
        <v>7.0000000000000007E-2</v>
      </c>
      <c r="J42" s="8">
        <v>300.69</v>
      </c>
      <c r="K42" s="8">
        <v>0</v>
      </c>
      <c r="L42" s="8">
        <v>737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1550.47</v>
      </c>
      <c r="W42" s="8">
        <v>3416.8</v>
      </c>
    </row>
    <row r="43" spans="1:23" x14ac:dyDescent="0.25">
      <c r="A43">
        <v>362</v>
      </c>
      <c r="B43" t="s">
        <v>56</v>
      </c>
      <c r="C43" s="8">
        <v>14440.5</v>
      </c>
      <c r="D43" s="8">
        <v>556.75</v>
      </c>
      <c r="E43" s="8">
        <v>392.04</v>
      </c>
      <c r="F43" s="8">
        <v>0</v>
      </c>
      <c r="G43" s="8">
        <v>15389.29</v>
      </c>
      <c r="H43" s="8">
        <v>2840.68</v>
      </c>
      <c r="I43" s="9">
        <v>-0.02</v>
      </c>
      <c r="J43" s="8">
        <v>938.63</v>
      </c>
      <c r="K43" s="8">
        <v>0</v>
      </c>
      <c r="L43" s="8">
        <v>0</v>
      </c>
      <c r="M43" s="8">
        <v>0</v>
      </c>
      <c r="N43" s="8">
        <v>0</v>
      </c>
      <c r="O43" s="8">
        <v>238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4017.29</v>
      </c>
      <c r="W43" s="8">
        <v>11372</v>
      </c>
    </row>
    <row r="44" spans="1:23" x14ac:dyDescent="0.25">
      <c r="A44">
        <v>393</v>
      </c>
      <c r="B44" t="s">
        <v>57</v>
      </c>
      <c r="C44" s="8">
        <v>14440.5</v>
      </c>
      <c r="D44" s="8">
        <v>556.75</v>
      </c>
      <c r="E44" s="8">
        <v>392.04</v>
      </c>
      <c r="F44" s="8">
        <v>0</v>
      </c>
      <c r="G44" s="8">
        <v>15389.29</v>
      </c>
      <c r="H44" s="8">
        <v>2840.68</v>
      </c>
      <c r="I44" s="9">
        <v>-0.15</v>
      </c>
      <c r="J44" s="8">
        <v>938.63</v>
      </c>
      <c r="K44" s="8">
        <v>6230.67</v>
      </c>
      <c r="L44" s="8">
        <v>0</v>
      </c>
      <c r="M44" s="8">
        <v>1064.26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11074.09</v>
      </c>
      <c r="W44" s="8">
        <v>4315.2</v>
      </c>
    </row>
    <row r="45" spans="1:23" x14ac:dyDescent="0.25">
      <c r="A45">
        <v>241</v>
      </c>
      <c r="B45" t="s">
        <v>58</v>
      </c>
      <c r="C45" s="8">
        <v>14440.5</v>
      </c>
      <c r="D45" s="8">
        <v>556.75</v>
      </c>
      <c r="E45" s="8">
        <v>392.04</v>
      </c>
      <c r="F45" s="8">
        <v>750</v>
      </c>
      <c r="G45" s="8">
        <v>16139.29</v>
      </c>
      <c r="H45" s="8">
        <v>2840.68</v>
      </c>
      <c r="I45" s="8">
        <v>0.02</v>
      </c>
      <c r="J45" s="8">
        <v>938.63</v>
      </c>
      <c r="K45" s="8">
        <v>2737.3</v>
      </c>
      <c r="L45" s="8">
        <v>1512</v>
      </c>
      <c r="M45" s="8">
        <v>0</v>
      </c>
      <c r="N45" s="8">
        <v>0</v>
      </c>
      <c r="O45" s="8">
        <v>122</v>
      </c>
      <c r="P45" s="8">
        <v>0</v>
      </c>
      <c r="Q45" s="8">
        <v>0</v>
      </c>
      <c r="R45" s="8">
        <v>0</v>
      </c>
      <c r="S45" s="8">
        <v>2970.86</v>
      </c>
      <c r="T45" s="8">
        <v>0</v>
      </c>
      <c r="U45" s="8">
        <v>0</v>
      </c>
      <c r="V45" s="8">
        <v>11121.49</v>
      </c>
      <c r="W45" s="8">
        <v>5017.8</v>
      </c>
    </row>
    <row r="46" spans="1:23" x14ac:dyDescent="0.25">
      <c r="A46">
        <v>247</v>
      </c>
      <c r="B46" t="s">
        <v>59</v>
      </c>
      <c r="C46" s="8">
        <v>7591.5</v>
      </c>
      <c r="D46" s="8">
        <v>286.20999999999998</v>
      </c>
      <c r="E46" s="8">
        <v>172.25</v>
      </c>
      <c r="F46" s="8">
        <v>750</v>
      </c>
      <c r="G46" s="8">
        <v>8799.9599999999991</v>
      </c>
      <c r="H46" s="8">
        <v>1164.92</v>
      </c>
      <c r="I46" s="9">
        <v>-0.01</v>
      </c>
      <c r="J46" s="8">
        <v>493.45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1658.36</v>
      </c>
      <c r="W46" s="8">
        <v>7141.6</v>
      </c>
    </row>
    <row r="47" spans="1:23" x14ac:dyDescent="0.25">
      <c r="A47" t="s">
        <v>27</v>
      </c>
      <c r="C47" t="s">
        <v>28</v>
      </c>
      <c r="D47" t="s">
        <v>28</v>
      </c>
      <c r="E47" t="s">
        <v>28</v>
      </c>
      <c r="F47" t="s">
        <v>28</v>
      </c>
      <c r="G47" t="s">
        <v>28</v>
      </c>
      <c r="H47" t="s">
        <v>28</v>
      </c>
      <c r="I47" t="s">
        <v>28</v>
      </c>
      <c r="J47" t="s">
        <v>28</v>
      </c>
      <c r="K47" t="s">
        <v>28</v>
      </c>
      <c r="L47" t="s">
        <v>28</v>
      </c>
      <c r="M47" t="s">
        <v>28</v>
      </c>
      <c r="N47" t="s">
        <v>28</v>
      </c>
      <c r="O47" t="s">
        <v>28</v>
      </c>
      <c r="P47" t="s">
        <v>28</v>
      </c>
      <c r="Q47" t="s">
        <v>28</v>
      </c>
      <c r="R47" t="s">
        <v>28</v>
      </c>
      <c r="S47" t="s">
        <v>28</v>
      </c>
      <c r="T47" t="s">
        <v>28</v>
      </c>
      <c r="U47" t="s">
        <v>28</v>
      </c>
      <c r="V47" t="s">
        <v>28</v>
      </c>
      <c r="W47" t="s">
        <v>28</v>
      </c>
    </row>
    <row r="48" spans="1:23" x14ac:dyDescent="0.25">
      <c r="B48" s="10"/>
      <c r="C48" s="10">
        <v>135662</v>
      </c>
      <c r="D48" s="10">
        <v>4190</v>
      </c>
      <c r="E48" s="10">
        <v>2840</v>
      </c>
      <c r="F48" s="10">
        <v>2250</v>
      </c>
      <c r="G48" s="10">
        <v>144941</v>
      </c>
      <c r="H48" s="10">
        <v>29136</v>
      </c>
      <c r="I48" s="11">
        <v>0</v>
      </c>
      <c r="J48" s="10">
        <v>8818</v>
      </c>
      <c r="K48" s="10">
        <v>8968</v>
      </c>
      <c r="L48" s="10">
        <v>4035</v>
      </c>
      <c r="M48" s="10">
        <v>1064</v>
      </c>
      <c r="N48" s="10">
        <v>0</v>
      </c>
      <c r="O48" s="10">
        <v>360</v>
      </c>
      <c r="P48" s="10">
        <v>0</v>
      </c>
      <c r="Q48" s="10">
        <v>0</v>
      </c>
      <c r="R48" s="10">
        <v>0</v>
      </c>
      <c r="S48" s="10">
        <v>2971</v>
      </c>
      <c r="T48" s="10">
        <v>0</v>
      </c>
      <c r="U48" s="10">
        <v>0</v>
      </c>
      <c r="V48" s="10">
        <v>55352</v>
      </c>
      <c r="W48" s="10">
        <v>89590</v>
      </c>
    </row>
    <row r="50" spans="1:23" x14ac:dyDescent="0.25">
      <c r="A50" s="7" t="s">
        <v>60</v>
      </c>
    </row>
    <row r="51" spans="1:23" x14ac:dyDescent="0.25">
      <c r="A51">
        <v>14</v>
      </c>
      <c r="B51" t="s">
        <v>61</v>
      </c>
      <c r="C51" s="8">
        <v>7591.5</v>
      </c>
      <c r="D51" s="8">
        <v>286.20999999999998</v>
      </c>
      <c r="E51" s="8">
        <v>172.25</v>
      </c>
      <c r="F51" s="8">
        <v>0</v>
      </c>
      <c r="G51" s="8">
        <v>8049.96</v>
      </c>
      <c r="H51" s="8">
        <v>1164.92</v>
      </c>
      <c r="I51" s="8">
        <v>7.0000000000000007E-2</v>
      </c>
      <c r="J51" s="8">
        <v>493.45</v>
      </c>
      <c r="K51" s="8">
        <v>0</v>
      </c>
      <c r="L51" s="8">
        <v>2269.92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3928.36</v>
      </c>
      <c r="W51" s="8">
        <v>4121.6000000000004</v>
      </c>
    </row>
    <row r="52" spans="1:23" x14ac:dyDescent="0.25">
      <c r="A52">
        <v>19</v>
      </c>
      <c r="B52" t="s">
        <v>62</v>
      </c>
      <c r="C52" s="8">
        <v>7591.5</v>
      </c>
      <c r="D52" s="8">
        <v>286.20999999999998</v>
      </c>
      <c r="E52" s="8">
        <v>172.25</v>
      </c>
      <c r="F52" s="8">
        <v>0</v>
      </c>
      <c r="G52" s="8">
        <v>8049.96</v>
      </c>
      <c r="H52" s="8">
        <v>1164.92</v>
      </c>
      <c r="I52" s="8">
        <v>0.12</v>
      </c>
      <c r="J52" s="8">
        <v>493.45</v>
      </c>
      <c r="K52" s="8">
        <v>0</v>
      </c>
      <c r="L52" s="8">
        <v>0</v>
      </c>
      <c r="M52" s="8">
        <v>0</v>
      </c>
      <c r="N52" s="8">
        <v>2401.67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50</v>
      </c>
      <c r="V52" s="8">
        <v>4110.16</v>
      </c>
      <c r="W52" s="8">
        <v>3939.8</v>
      </c>
    </row>
    <row r="53" spans="1:23" x14ac:dyDescent="0.25">
      <c r="A53">
        <v>21</v>
      </c>
      <c r="B53" t="s">
        <v>63</v>
      </c>
      <c r="C53" s="8">
        <v>3812</v>
      </c>
      <c r="D53" s="8">
        <v>217.08</v>
      </c>
      <c r="E53" s="8">
        <v>117.72</v>
      </c>
      <c r="F53" s="8">
        <v>0</v>
      </c>
      <c r="G53" s="8">
        <v>4146.8</v>
      </c>
      <c r="H53" s="8">
        <v>368.65</v>
      </c>
      <c r="I53" s="8">
        <v>0.17</v>
      </c>
      <c r="J53" s="8">
        <v>247.78</v>
      </c>
      <c r="K53" s="8">
        <v>0</v>
      </c>
      <c r="L53" s="8">
        <v>1758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2374.6</v>
      </c>
      <c r="W53" s="8">
        <v>1772.2</v>
      </c>
    </row>
    <row r="54" spans="1:23" x14ac:dyDescent="0.25">
      <c r="A54">
        <v>265</v>
      </c>
      <c r="B54" t="s">
        <v>64</v>
      </c>
      <c r="C54" s="8">
        <v>4626</v>
      </c>
      <c r="D54" s="8">
        <v>219.77</v>
      </c>
      <c r="E54" s="8">
        <v>121.5</v>
      </c>
      <c r="F54" s="8">
        <v>0</v>
      </c>
      <c r="G54" s="8">
        <v>4967.2700000000004</v>
      </c>
      <c r="H54" s="8">
        <v>512.71</v>
      </c>
      <c r="I54" s="8">
        <v>7.0000000000000007E-2</v>
      </c>
      <c r="J54" s="8">
        <v>300.69</v>
      </c>
      <c r="K54" s="8">
        <v>0</v>
      </c>
      <c r="L54" s="8">
        <v>0</v>
      </c>
      <c r="M54" s="8">
        <v>0</v>
      </c>
      <c r="N54" s="8">
        <v>0</v>
      </c>
      <c r="O54" s="8">
        <v>676</v>
      </c>
      <c r="P54" s="8">
        <v>0</v>
      </c>
      <c r="Q54" s="8">
        <v>0</v>
      </c>
      <c r="R54" s="8">
        <v>0</v>
      </c>
      <c r="S54" s="8">
        <v>0</v>
      </c>
      <c r="T54" s="8">
        <v>180</v>
      </c>
      <c r="U54" s="8">
        <v>0</v>
      </c>
      <c r="V54" s="8">
        <v>1669.47</v>
      </c>
      <c r="W54" s="8">
        <v>3297.8</v>
      </c>
    </row>
    <row r="55" spans="1:23" x14ac:dyDescent="0.25">
      <c r="A55">
        <v>266</v>
      </c>
      <c r="B55" t="s">
        <v>65</v>
      </c>
      <c r="C55" s="8">
        <v>3812</v>
      </c>
      <c r="D55" s="8">
        <v>217.08</v>
      </c>
      <c r="E55" s="8">
        <v>117.72</v>
      </c>
      <c r="F55" s="8">
        <v>0</v>
      </c>
      <c r="G55" s="8">
        <v>4146.8</v>
      </c>
      <c r="H55" s="8">
        <v>368.65</v>
      </c>
      <c r="I55" s="9">
        <v>-0.03</v>
      </c>
      <c r="J55" s="8">
        <v>247.78</v>
      </c>
      <c r="K55" s="8">
        <v>0</v>
      </c>
      <c r="L55" s="8">
        <v>1825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2441.4</v>
      </c>
      <c r="W55" s="8">
        <v>1705.4</v>
      </c>
    </row>
    <row r="56" spans="1:23" x14ac:dyDescent="0.25">
      <c r="A56">
        <v>274</v>
      </c>
      <c r="B56" t="s">
        <v>66</v>
      </c>
      <c r="C56" s="8">
        <v>11310</v>
      </c>
      <c r="D56" s="8">
        <v>385</v>
      </c>
      <c r="E56" s="8">
        <v>271.63</v>
      </c>
      <c r="F56" s="8">
        <v>0</v>
      </c>
      <c r="G56" s="8">
        <v>11966.63</v>
      </c>
      <c r="H56" s="8">
        <v>2035.67</v>
      </c>
      <c r="I56" s="8">
        <v>0.01</v>
      </c>
      <c r="J56" s="8">
        <v>735.15</v>
      </c>
      <c r="K56" s="8">
        <v>0</v>
      </c>
      <c r="L56" s="8">
        <v>0</v>
      </c>
      <c r="M56" s="8">
        <v>0</v>
      </c>
      <c r="N56" s="8">
        <v>0</v>
      </c>
      <c r="O56" s="8">
        <v>245</v>
      </c>
      <c r="P56" s="8">
        <v>0</v>
      </c>
      <c r="Q56" s="8">
        <v>0</v>
      </c>
      <c r="R56" s="8">
        <v>0</v>
      </c>
      <c r="S56" s="8">
        <v>0</v>
      </c>
      <c r="T56" s="8">
        <v>307</v>
      </c>
      <c r="U56" s="8">
        <v>0</v>
      </c>
      <c r="V56" s="8">
        <v>3322.83</v>
      </c>
      <c r="W56" s="8">
        <v>8643.7999999999993</v>
      </c>
    </row>
    <row r="57" spans="1:23" x14ac:dyDescent="0.25">
      <c r="A57">
        <v>277</v>
      </c>
      <c r="B57" t="s">
        <v>67</v>
      </c>
      <c r="C57" s="8">
        <v>11310</v>
      </c>
      <c r="D57" s="8">
        <v>385</v>
      </c>
      <c r="E57" s="8">
        <v>271.63</v>
      </c>
      <c r="F57" s="8">
        <v>0</v>
      </c>
      <c r="G57" s="8">
        <v>11966.63</v>
      </c>
      <c r="H57" s="8">
        <v>2035.67</v>
      </c>
      <c r="I57" s="8">
        <v>0.17</v>
      </c>
      <c r="J57" s="8">
        <v>735.15</v>
      </c>
      <c r="K57" s="8">
        <v>2788.04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2628.4</v>
      </c>
      <c r="T57" s="8">
        <v>0</v>
      </c>
      <c r="U57" s="8">
        <v>50</v>
      </c>
      <c r="V57" s="8">
        <v>8237.43</v>
      </c>
      <c r="W57" s="8">
        <v>3729.2</v>
      </c>
    </row>
    <row r="58" spans="1:23" x14ac:dyDescent="0.25">
      <c r="A58">
        <v>284</v>
      </c>
      <c r="B58" t="s">
        <v>68</v>
      </c>
      <c r="C58" s="8">
        <v>11310</v>
      </c>
      <c r="D58" s="8">
        <v>385</v>
      </c>
      <c r="E58" s="8">
        <v>271.63</v>
      </c>
      <c r="F58" s="8">
        <v>0</v>
      </c>
      <c r="G58" s="8">
        <v>11966.63</v>
      </c>
      <c r="H58" s="8">
        <v>2035.67</v>
      </c>
      <c r="I58" s="8">
        <v>0.01</v>
      </c>
      <c r="J58" s="8">
        <v>735.15</v>
      </c>
      <c r="K58" s="8">
        <v>0</v>
      </c>
      <c r="L58" s="8">
        <v>0</v>
      </c>
      <c r="M58" s="8">
        <v>0</v>
      </c>
      <c r="N58" s="8">
        <v>0</v>
      </c>
      <c r="O58" s="8">
        <v>1502</v>
      </c>
      <c r="P58" s="8">
        <v>0</v>
      </c>
      <c r="Q58" s="8">
        <v>0</v>
      </c>
      <c r="R58" s="8">
        <v>0</v>
      </c>
      <c r="S58" s="8">
        <v>0</v>
      </c>
      <c r="T58" s="8">
        <v>445</v>
      </c>
      <c r="U58" s="8">
        <v>0</v>
      </c>
      <c r="V58" s="8">
        <v>4717.83</v>
      </c>
      <c r="W58" s="8">
        <v>7248.8</v>
      </c>
    </row>
    <row r="59" spans="1:23" x14ac:dyDescent="0.25">
      <c r="A59">
        <v>286</v>
      </c>
      <c r="B59" t="s">
        <v>69</v>
      </c>
      <c r="C59" s="8">
        <v>5390.5</v>
      </c>
      <c r="D59" s="8">
        <v>286.20999999999998</v>
      </c>
      <c r="E59" s="8">
        <v>138.79</v>
      </c>
      <c r="F59" s="8">
        <v>0</v>
      </c>
      <c r="G59" s="8">
        <v>5815.5</v>
      </c>
      <c r="H59" s="8">
        <v>687.64</v>
      </c>
      <c r="I59" s="9">
        <v>-0.12</v>
      </c>
      <c r="J59" s="8">
        <v>350.38</v>
      </c>
      <c r="K59" s="8">
        <v>0</v>
      </c>
      <c r="L59" s="8">
        <v>1217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2254.9</v>
      </c>
      <c r="W59" s="8">
        <v>3560.6</v>
      </c>
    </row>
    <row r="60" spans="1:23" x14ac:dyDescent="0.25">
      <c r="A60">
        <v>287</v>
      </c>
      <c r="B60" t="s">
        <v>70</v>
      </c>
      <c r="C60" s="8">
        <v>5390.5</v>
      </c>
      <c r="D60" s="8">
        <v>286.20999999999998</v>
      </c>
      <c r="E60" s="8">
        <v>138.79</v>
      </c>
      <c r="F60" s="8">
        <v>0</v>
      </c>
      <c r="G60" s="8">
        <v>5815.5</v>
      </c>
      <c r="H60" s="8">
        <v>687.64</v>
      </c>
      <c r="I60" s="8">
        <v>0.02</v>
      </c>
      <c r="J60" s="8">
        <v>350.38</v>
      </c>
      <c r="K60" s="8">
        <v>1676.66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142</v>
      </c>
      <c r="U60" s="8">
        <v>0</v>
      </c>
      <c r="V60" s="8">
        <v>2856.7</v>
      </c>
      <c r="W60" s="8">
        <v>2958.8</v>
      </c>
    </row>
    <row r="61" spans="1:23" x14ac:dyDescent="0.25">
      <c r="A61">
        <v>320</v>
      </c>
      <c r="B61" t="s">
        <v>71</v>
      </c>
      <c r="C61" s="8">
        <v>8676.5</v>
      </c>
      <c r="D61" s="8">
        <v>339.67</v>
      </c>
      <c r="E61" s="8">
        <v>239.75</v>
      </c>
      <c r="F61" s="8">
        <v>0</v>
      </c>
      <c r="G61" s="8">
        <v>9255.92</v>
      </c>
      <c r="H61" s="8">
        <v>1422.51</v>
      </c>
      <c r="I61" s="8">
        <v>0.04</v>
      </c>
      <c r="J61" s="8">
        <v>563.97</v>
      </c>
      <c r="K61" s="8">
        <v>0</v>
      </c>
      <c r="L61" s="8">
        <v>1845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170</v>
      </c>
      <c r="U61" s="8">
        <v>0</v>
      </c>
      <c r="V61" s="8">
        <v>4001.52</v>
      </c>
      <c r="W61" s="8">
        <v>5254.4</v>
      </c>
    </row>
    <row r="62" spans="1:23" x14ac:dyDescent="0.25">
      <c r="A62">
        <v>325</v>
      </c>
      <c r="B62" t="s">
        <v>72</v>
      </c>
      <c r="C62" s="8">
        <v>3812</v>
      </c>
      <c r="D62" s="8">
        <v>217.08</v>
      </c>
      <c r="E62" s="8">
        <v>117.72</v>
      </c>
      <c r="F62" s="8">
        <v>0</v>
      </c>
      <c r="G62" s="8">
        <v>4146.8</v>
      </c>
      <c r="H62" s="8">
        <v>368.65</v>
      </c>
      <c r="I62" s="8">
        <v>0.17</v>
      </c>
      <c r="J62" s="8">
        <v>247.78</v>
      </c>
      <c r="K62" s="8">
        <v>0</v>
      </c>
      <c r="L62" s="8">
        <v>812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1428.6</v>
      </c>
      <c r="W62" s="8">
        <v>2718.2</v>
      </c>
    </row>
    <row r="63" spans="1:23" x14ac:dyDescent="0.25">
      <c r="A63">
        <v>331</v>
      </c>
      <c r="B63" t="s">
        <v>73</v>
      </c>
      <c r="C63" s="8">
        <v>5390.5</v>
      </c>
      <c r="D63" s="8">
        <v>286.20999999999998</v>
      </c>
      <c r="E63" s="8">
        <v>138.79</v>
      </c>
      <c r="F63" s="8">
        <v>0</v>
      </c>
      <c r="G63" s="8">
        <v>5815.5</v>
      </c>
      <c r="H63" s="8">
        <v>687.64</v>
      </c>
      <c r="I63" s="8">
        <v>0.08</v>
      </c>
      <c r="J63" s="8">
        <v>350.38</v>
      </c>
      <c r="K63" s="8">
        <v>0</v>
      </c>
      <c r="L63" s="8">
        <v>812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121</v>
      </c>
      <c r="U63" s="8">
        <v>0</v>
      </c>
      <c r="V63" s="8">
        <v>1971.1</v>
      </c>
      <c r="W63" s="8">
        <v>3844.4</v>
      </c>
    </row>
    <row r="64" spans="1:23" x14ac:dyDescent="0.25">
      <c r="A64">
        <v>349</v>
      </c>
      <c r="B64" t="s">
        <v>74</v>
      </c>
      <c r="C64" s="8">
        <v>8676.5</v>
      </c>
      <c r="D64" s="8">
        <v>339.67</v>
      </c>
      <c r="E64" s="8">
        <v>239.75</v>
      </c>
      <c r="F64" s="8">
        <v>0</v>
      </c>
      <c r="G64" s="8">
        <v>9255.92</v>
      </c>
      <c r="H64" s="8">
        <v>1422.51</v>
      </c>
      <c r="I64" s="8">
        <v>0.04</v>
      </c>
      <c r="J64" s="8">
        <v>563.97</v>
      </c>
      <c r="K64" s="8">
        <v>0</v>
      </c>
      <c r="L64" s="8">
        <v>997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165</v>
      </c>
      <c r="U64" s="8">
        <v>0</v>
      </c>
      <c r="V64" s="8">
        <v>3148.52</v>
      </c>
      <c r="W64" s="8">
        <v>6107.4</v>
      </c>
    </row>
    <row r="65" spans="1:23" x14ac:dyDescent="0.25">
      <c r="A65">
        <v>350</v>
      </c>
      <c r="B65" t="s">
        <v>75</v>
      </c>
      <c r="C65" s="8">
        <v>8676.5</v>
      </c>
      <c r="D65" s="8">
        <v>339.67</v>
      </c>
      <c r="E65" s="8">
        <v>239.75</v>
      </c>
      <c r="F65" s="8">
        <v>0</v>
      </c>
      <c r="G65" s="8">
        <v>9255.92</v>
      </c>
      <c r="H65" s="8">
        <v>1422.51</v>
      </c>
      <c r="I65" s="8">
        <v>0.04</v>
      </c>
      <c r="J65" s="8">
        <v>563.97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1986.52</v>
      </c>
      <c r="W65" s="8">
        <v>7269.4</v>
      </c>
    </row>
    <row r="66" spans="1:23" x14ac:dyDescent="0.25">
      <c r="A66">
        <v>371</v>
      </c>
      <c r="B66" t="s">
        <v>76</v>
      </c>
      <c r="C66" s="8">
        <v>8676.5</v>
      </c>
      <c r="D66" s="8">
        <v>339.67</v>
      </c>
      <c r="E66" s="8">
        <v>239.75</v>
      </c>
      <c r="F66" s="8">
        <v>0</v>
      </c>
      <c r="G66" s="8">
        <v>9255.92</v>
      </c>
      <c r="H66" s="8">
        <v>1422.51</v>
      </c>
      <c r="I66" s="8">
        <v>0.04</v>
      </c>
      <c r="J66" s="8">
        <v>563.97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1986.52</v>
      </c>
      <c r="W66" s="8">
        <v>7269.4</v>
      </c>
    </row>
    <row r="67" spans="1:23" x14ac:dyDescent="0.25">
      <c r="A67">
        <v>372</v>
      </c>
      <c r="B67" t="s">
        <v>77</v>
      </c>
      <c r="C67" s="8">
        <v>3812</v>
      </c>
      <c r="D67" s="8">
        <v>217.08</v>
      </c>
      <c r="E67" s="8">
        <v>117.72</v>
      </c>
      <c r="F67" s="8">
        <v>0</v>
      </c>
      <c r="G67" s="8">
        <v>4146.8</v>
      </c>
      <c r="H67" s="8">
        <v>368.65</v>
      </c>
      <c r="I67" s="9">
        <v>-0.03</v>
      </c>
      <c r="J67" s="8">
        <v>247.78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265</v>
      </c>
      <c r="U67" s="8">
        <v>0</v>
      </c>
      <c r="V67" s="8">
        <v>881.4</v>
      </c>
      <c r="W67" s="8">
        <v>3265.4</v>
      </c>
    </row>
    <row r="68" spans="1:23" x14ac:dyDescent="0.25">
      <c r="A68">
        <v>102</v>
      </c>
      <c r="B68" t="s">
        <v>78</v>
      </c>
      <c r="C68" s="8">
        <v>11310</v>
      </c>
      <c r="D68" s="8">
        <v>385</v>
      </c>
      <c r="E68" s="8">
        <v>271.63</v>
      </c>
      <c r="F68" s="8">
        <v>0</v>
      </c>
      <c r="G68" s="8">
        <v>11966.63</v>
      </c>
      <c r="H68" s="8">
        <v>2035.67</v>
      </c>
      <c r="I68" s="8">
        <v>0.03</v>
      </c>
      <c r="J68" s="8">
        <v>735.15</v>
      </c>
      <c r="K68" s="8">
        <v>2995.96</v>
      </c>
      <c r="L68" s="8">
        <v>1000</v>
      </c>
      <c r="M68" s="8">
        <v>0</v>
      </c>
      <c r="N68" s="8">
        <v>0</v>
      </c>
      <c r="O68" s="8">
        <v>245</v>
      </c>
      <c r="P68" s="8">
        <v>0</v>
      </c>
      <c r="Q68" s="8">
        <v>0</v>
      </c>
      <c r="R68" s="8">
        <v>0</v>
      </c>
      <c r="S68" s="8">
        <v>1376.82</v>
      </c>
      <c r="T68" s="8">
        <v>0</v>
      </c>
      <c r="U68" s="8">
        <v>50</v>
      </c>
      <c r="V68" s="8">
        <v>8438.6299999999992</v>
      </c>
      <c r="W68" s="8">
        <v>3528</v>
      </c>
    </row>
    <row r="69" spans="1:23" x14ac:dyDescent="0.25">
      <c r="A69">
        <v>207</v>
      </c>
      <c r="B69" t="s">
        <v>79</v>
      </c>
      <c r="C69" s="8">
        <v>14440.5</v>
      </c>
      <c r="D69" s="8">
        <v>556.75</v>
      </c>
      <c r="E69" s="8">
        <v>392.04</v>
      </c>
      <c r="F69" s="8">
        <v>0</v>
      </c>
      <c r="G69" s="8">
        <v>15389.29</v>
      </c>
      <c r="H69" s="8">
        <v>2840.68</v>
      </c>
      <c r="I69" s="9">
        <v>-0.02</v>
      </c>
      <c r="J69" s="8">
        <v>938.63</v>
      </c>
      <c r="K69" s="8">
        <v>0</v>
      </c>
      <c r="L69" s="8">
        <v>4609</v>
      </c>
      <c r="M69" s="8">
        <v>0</v>
      </c>
      <c r="N69" s="8">
        <v>0</v>
      </c>
      <c r="O69" s="8">
        <v>597</v>
      </c>
      <c r="P69" s="8">
        <v>0</v>
      </c>
      <c r="Q69" s="8">
        <v>0</v>
      </c>
      <c r="R69" s="8">
        <v>0</v>
      </c>
      <c r="S69" s="8">
        <v>0</v>
      </c>
      <c r="T69" s="8">
        <v>334</v>
      </c>
      <c r="U69" s="8">
        <v>0</v>
      </c>
      <c r="V69" s="8">
        <v>9319.2900000000009</v>
      </c>
      <c r="W69" s="8">
        <v>6070</v>
      </c>
    </row>
    <row r="70" spans="1:23" x14ac:dyDescent="0.25">
      <c r="A70">
        <v>211</v>
      </c>
      <c r="B70" t="s">
        <v>80</v>
      </c>
      <c r="C70" s="8">
        <v>37293</v>
      </c>
      <c r="D70" s="8">
        <v>799.21</v>
      </c>
      <c r="E70" s="8">
        <v>575.63</v>
      </c>
      <c r="F70" s="8">
        <v>0</v>
      </c>
      <c r="G70" s="8">
        <v>38667.839999999997</v>
      </c>
      <c r="H70" s="8">
        <v>9760.7999999999993</v>
      </c>
      <c r="I70" s="9">
        <v>-0.01</v>
      </c>
      <c r="J70" s="8">
        <v>2424.0500000000002</v>
      </c>
      <c r="K70" s="8">
        <v>0</v>
      </c>
      <c r="L70" s="8">
        <v>17861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1081</v>
      </c>
      <c r="U70" s="8">
        <v>0</v>
      </c>
      <c r="V70" s="8">
        <v>31126.84</v>
      </c>
      <c r="W70" s="8">
        <v>7541</v>
      </c>
    </row>
    <row r="71" spans="1:23" x14ac:dyDescent="0.25">
      <c r="A71">
        <v>213</v>
      </c>
      <c r="B71" t="s">
        <v>81</v>
      </c>
      <c r="C71" s="8">
        <v>14440.5</v>
      </c>
      <c r="D71" s="8">
        <v>556.75</v>
      </c>
      <c r="E71" s="8">
        <v>392.04</v>
      </c>
      <c r="F71" s="8">
        <v>0</v>
      </c>
      <c r="G71" s="8">
        <v>15389.29</v>
      </c>
      <c r="H71" s="8">
        <v>2840.68</v>
      </c>
      <c r="I71" s="8">
        <v>0.15</v>
      </c>
      <c r="J71" s="8">
        <v>938.63</v>
      </c>
      <c r="K71" s="8">
        <v>0</v>
      </c>
      <c r="L71" s="8">
        <v>3600</v>
      </c>
      <c r="M71" s="8">
        <v>0</v>
      </c>
      <c r="N71" s="8">
        <v>0</v>
      </c>
      <c r="O71" s="8">
        <v>3740.03</v>
      </c>
      <c r="P71" s="8">
        <v>125</v>
      </c>
      <c r="Q71" s="8">
        <v>0</v>
      </c>
      <c r="R71" s="8">
        <v>0</v>
      </c>
      <c r="S71" s="8">
        <v>0</v>
      </c>
      <c r="T71" s="8">
        <v>773</v>
      </c>
      <c r="U71" s="8">
        <v>0</v>
      </c>
      <c r="V71" s="8">
        <v>12017.49</v>
      </c>
      <c r="W71" s="8">
        <v>3371.8</v>
      </c>
    </row>
    <row r="72" spans="1:23" x14ac:dyDescent="0.25">
      <c r="A72">
        <v>244</v>
      </c>
      <c r="B72" t="s">
        <v>82</v>
      </c>
      <c r="C72" s="8">
        <v>5390.5</v>
      </c>
      <c r="D72" s="8">
        <v>286.20999999999998</v>
      </c>
      <c r="E72" s="8">
        <v>138.79</v>
      </c>
      <c r="F72" s="8">
        <v>0</v>
      </c>
      <c r="G72" s="8">
        <v>5815.5</v>
      </c>
      <c r="H72" s="8">
        <v>687.64</v>
      </c>
      <c r="I72" s="8">
        <v>0.08</v>
      </c>
      <c r="J72" s="8">
        <v>350.38</v>
      </c>
      <c r="K72" s="8">
        <v>0</v>
      </c>
      <c r="L72" s="8">
        <v>1720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79</v>
      </c>
      <c r="U72" s="8">
        <v>0</v>
      </c>
      <c r="V72" s="8">
        <v>2837.1</v>
      </c>
      <c r="W72" s="8">
        <v>2978.4</v>
      </c>
    </row>
    <row r="73" spans="1:23" x14ac:dyDescent="0.25">
      <c r="A73">
        <v>245</v>
      </c>
      <c r="B73" t="s">
        <v>83</v>
      </c>
      <c r="C73" s="8">
        <v>7591.5</v>
      </c>
      <c r="D73" s="8">
        <v>286.20999999999998</v>
      </c>
      <c r="E73" s="8">
        <v>172.25</v>
      </c>
      <c r="F73" s="8">
        <v>0</v>
      </c>
      <c r="G73" s="8">
        <v>8049.96</v>
      </c>
      <c r="H73" s="8">
        <v>1164.92</v>
      </c>
      <c r="I73" s="9">
        <v>-0.01</v>
      </c>
      <c r="J73" s="8">
        <v>493.45</v>
      </c>
      <c r="K73" s="8">
        <v>0</v>
      </c>
      <c r="L73" s="8">
        <v>3636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209</v>
      </c>
      <c r="U73" s="8">
        <v>0</v>
      </c>
      <c r="V73" s="8">
        <v>5503.36</v>
      </c>
      <c r="W73" s="8">
        <v>2546.6</v>
      </c>
    </row>
    <row r="74" spans="1:23" x14ac:dyDescent="0.25">
      <c r="A74">
        <v>251</v>
      </c>
      <c r="B74" t="s">
        <v>84</v>
      </c>
      <c r="C74" s="8">
        <v>4626</v>
      </c>
      <c r="D74" s="8">
        <v>219.77</v>
      </c>
      <c r="E74" s="8">
        <v>121.5</v>
      </c>
      <c r="F74" s="8">
        <v>750</v>
      </c>
      <c r="G74" s="8">
        <v>5717.27</v>
      </c>
      <c r="H74" s="8">
        <v>512.71</v>
      </c>
      <c r="I74" s="8">
        <v>0.04</v>
      </c>
      <c r="J74" s="8">
        <v>300.69</v>
      </c>
      <c r="K74" s="8">
        <v>2109.23</v>
      </c>
      <c r="L74" s="8">
        <v>0</v>
      </c>
      <c r="M74" s="8">
        <v>0</v>
      </c>
      <c r="N74" s="8">
        <v>0</v>
      </c>
      <c r="O74" s="8">
        <v>326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3248.67</v>
      </c>
      <c r="W74" s="8">
        <v>2468.6</v>
      </c>
    </row>
    <row r="75" spans="1:23" x14ac:dyDescent="0.25">
      <c r="A75">
        <v>253</v>
      </c>
      <c r="B75" t="s">
        <v>85</v>
      </c>
      <c r="C75" s="8">
        <v>29565.5</v>
      </c>
      <c r="D75" s="8">
        <v>783</v>
      </c>
      <c r="E75" s="8">
        <v>550.79</v>
      </c>
      <c r="F75" s="8">
        <v>0</v>
      </c>
      <c r="G75" s="8">
        <v>30899.29</v>
      </c>
      <c r="H75" s="8">
        <v>7430.24</v>
      </c>
      <c r="I75" s="8">
        <v>0.09</v>
      </c>
      <c r="J75" s="8">
        <v>1921.76</v>
      </c>
      <c r="K75" s="8">
        <v>0</v>
      </c>
      <c r="L75" s="8">
        <v>9440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421</v>
      </c>
      <c r="U75" s="8">
        <v>0</v>
      </c>
      <c r="V75" s="8">
        <v>19213.09</v>
      </c>
      <c r="W75" s="8">
        <v>11686.2</v>
      </c>
    </row>
    <row r="76" spans="1:23" x14ac:dyDescent="0.25">
      <c r="A76">
        <v>2850</v>
      </c>
      <c r="B76" t="s">
        <v>86</v>
      </c>
      <c r="C76" s="8">
        <v>11310</v>
      </c>
      <c r="D76" s="8">
        <v>385</v>
      </c>
      <c r="E76" s="8">
        <v>271.63</v>
      </c>
      <c r="F76" s="8">
        <v>0</v>
      </c>
      <c r="G76" s="8">
        <v>11966.63</v>
      </c>
      <c r="H76" s="8">
        <v>2035.67</v>
      </c>
      <c r="I76" s="8">
        <v>0.01</v>
      </c>
      <c r="J76" s="8">
        <v>735.15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2770.83</v>
      </c>
      <c r="W76" s="8">
        <v>9195.7999999999993</v>
      </c>
    </row>
    <row r="77" spans="1:23" x14ac:dyDescent="0.25">
      <c r="A77">
        <v>3043</v>
      </c>
      <c r="B77" t="s">
        <v>87</v>
      </c>
      <c r="C77" s="8">
        <v>14440.5</v>
      </c>
      <c r="D77" s="8">
        <v>556.75</v>
      </c>
      <c r="E77" s="8">
        <v>392.04</v>
      </c>
      <c r="F77" s="8">
        <v>0</v>
      </c>
      <c r="G77" s="8">
        <v>15389.29</v>
      </c>
      <c r="H77" s="8">
        <v>2840.68</v>
      </c>
      <c r="I77" s="8">
        <v>7.0000000000000007E-2</v>
      </c>
      <c r="J77" s="8">
        <v>938.63</v>
      </c>
      <c r="K77" s="8">
        <v>0</v>
      </c>
      <c r="L77" s="8">
        <v>0</v>
      </c>
      <c r="M77" s="8">
        <v>0</v>
      </c>
      <c r="N77" s="8">
        <v>3666.51</v>
      </c>
      <c r="O77" s="8">
        <v>107</v>
      </c>
      <c r="P77" s="8">
        <v>125</v>
      </c>
      <c r="Q77" s="8">
        <v>0</v>
      </c>
      <c r="R77" s="8">
        <v>0</v>
      </c>
      <c r="S77" s="8">
        <v>0</v>
      </c>
      <c r="T77" s="8">
        <v>0</v>
      </c>
      <c r="U77" s="8">
        <v>50</v>
      </c>
      <c r="V77" s="8">
        <v>7727.89</v>
      </c>
      <c r="W77" s="8">
        <v>7661.4</v>
      </c>
    </row>
    <row r="78" spans="1:23" x14ac:dyDescent="0.25">
      <c r="A78" t="s">
        <v>27</v>
      </c>
      <c r="C78" t="s">
        <v>28</v>
      </c>
      <c r="D78" t="s">
        <v>28</v>
      </c>
      <c r="E78" t="s">
        <v>28</v>
      </c>
      <c r="F78" t="s">
        <v>28</v>
      </c>
      <c r="G78" t="s">
        <v>28</v>
      </c>
      <c r="H78" t="s">
        <v>28</v>
      </c>
      <c r="I78" t="s">
        <v>28</v>
      </c>
      <c r="J78" t="s">
        <v>28</v>
      </c>
      <c r="K78" t="s">
        <v>28</v>
      </c>
      <c r="L78" t="s">
        <v>28</v>
      </c>
      <c r="M78" t="s">
        <v>28</v>
      </c>
      <c r="N78" t="s">
        <v>28</v>
      </c>
      <c r="O78" t="s">
        <v>28</v>
      </c>
      <c r="P78" t="s">
        <v>28</v>
      </c>
      <c r="Q78" t="s">
        <v>28</v>
      </c>
      <c r="R78" t="s">
        <v>28</v>
      </c>
      <c r="S78" t="s">
        <v>28</v>
      </c>
      <c r="T78" t="s">
        <v>28</v>
      </c>
      <c r="U78" t="s">
        <v>28</v>
      </c>
      <c r="V78" t="s">
        <v>28</v>
      </c>
      <c r="W78" t="s">
        <v>28</v>
      </c>
    </row>
    <row r="79" spans="1:23" x14ac:dyDescent="0.25">
      <c r="B79" s="10"/>
      <c r="C79" s="10">
        <v>270273</v>
      </c>
      <c r="D79" s="10">
        <v>9847</v>
      </c>
      <c r="E79" s="10">
        <v>6405</v>
      </c>
      <c r="F79" s="10">
        <v>750</v>
      </c>
      <c r="G79" s="10">
        <v>287275</v>
      </c>
      <c r="H79" s="10">
        <v>50327</v>
      </c>
      <c r="I79" s="10">
        <v>1</v>
      </c>
      <c r="J79" s="10">
        <v>17568</v>
      </c>
      <c r="K79" s="10">
        <v>9570</v>
      </c>
      <c r="L79" s="10">
        <v>53402</v>
      </c>
      <c r="M79" s="10">
        <v>0</v>
      </c>
      <c r="N79" s="10">
        <v>6068</v>
      </c>
      <c r="O79" s="10">
        <v>7438</v>
      </c>
      <c r="P79" s="10">
        <v>250</v>
      </c>
      <c r="Q79" s="10">
        <v>0</v>
      </c>
      <c r="R79" s="10">
        <v>0</v>
      </c>
      <c r="S79" s="10">
        <v>4005</v>
      </c>
      <c r="T79" s="10">
        <v>4692</v>
      </c>
      <c r="U79" s="10">
        <v>200</v>
      </c>
      <c r="V79" s="10">
        <v>153521</v>
      </c>
      <c r="W79" s="10">
        <v>133754</v>
      </c>
    </row>
    <row r="81" spans="1:23" x14ac:dyDescent="0.25">
      <c r="A81" s="7" t="s">
        <v>88</v>
      </c>
    </row>
    <row r="82" spans="1:23" x14ac:dyDescent="0.25">
      <c r="A82">
        <v>267</v>
      </c>
      <c r="B82" t="s">
        <v>89</v>
      </c>
      <c r="C82" s="8">
        <v>14440.5</v>
      </c>
      <c r="D82" s="8">
        <v>556.75</v>
      </c>
      <c r="E82" s="8">
        <v>392.04</v>
      </c>
      <c r="F82" s="8">
        <v>750</v>
      </c>
      <c r="G82" s="8">
        <v>16139.29</v>
      </c>
      <c r="H82" s="8">
        <v>2840.68</v>
      </c>
      <c r="I82" s="8">
        <v>0.18</v>
      </c>
      <c r="J82" s="8">
        <v>938.63</v>
      </c>
      <c r="K82" s="8">
        <v>0</v>
      </c>
      <c r="L82" s="8">
        <v>4814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149</v>
      </c>
      <c r="U82" s="8">
        <v>0</v>
      </c>
      <c r="V82" s="8">
        <v>8742.49</v>
      </c>
      <c r="W82" s="8">
        <v>7396.8</v>
      </c>
    </row>
    <row r="83" spans="1:23" x14ac:dyDescent="0.25">
      <c r="A83">
        <v>268</v>
      </c>
      <c r="B83" t="s">
        <v>90</v>
      </c>
      <c r="C83" s="8">
        <v>8676.5</v>
      </c>
      <c r="D83" s="8">
        <v>339.67</v>
      </c>
      <c r="E83" s="8">
        <v>239.75</v>
      </c>
      <c r="F83" s="8">
        <v>0</v>
      </c>
      <c r="G83" s="8">
        <v>9255.92</v>
      </c>
      <c r="H83" s="8">
        <v>1422.51</v>
      </c>
      <c r="I83" s="8">
        <v>0.04</v>
      </c>
      <c r="J83" s="8">
        <v>563.97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520</v>
      </c>
      <c r="U83" s="8">
        <v>0</v>
      </c>
      <c r="V83" s="8">
        <v>2506.52</v>
      </c>
      <c r="W83" s="8">
        <v>6749.4</v>
      </c>
    </row>
    <row r="84" spans="1:23" x14ac:dyDescent="0.25">
      <c r="A84">
        <v>282</v>
      </c>
      <c r="B84" t="s">
        <v>91</v>
      </c>
      <c r="C84" s="8">
        <v>8676.5</v>
      </c>
      <c r="D84" s="8">
        <v>339.67</v>
      </c>
      <c r="E84" s="8">
        <v>239.75</v>
      </c>
      <c r="F84" s="8">
        <v>0</v>
      </c>
      <c r="G84" s="8">
        <v>9255.92</v>
      </c>
      <c r="H84" s="8">
        <v>1422.51</v>
      </c>
      <c r="I84" s="8">
        <v>0.04</v>
      </c>
      <c r="J84" s="8">
        <v>563.97</v>
      </c>
      <c r="K84" s="8">
        <v>0</v>
      </c>
      <c r="L84" s="8">
        <v>2892</v>
      </c>
      <c r="M84" s="8">
        <v>0</v>
      </c>
      <c r="N84" s="8">
        <v>0</v>
      </c>
      <c r="O84" s="8">
        <v>593</v>
      </c>
      <c r="P84" s="8">
        <v>0</v>
      </c>
      <c r="Q84" s="8">
        <v>0</v>
      </c>
      <c r="R84" s="8">
        <v>0</v>
      </c>
      <c r="S84" s="8">
        <v>0</v>
      </c>
      <c r="T84" s="8">
        <v>489</v>
      </c>
      <c r="U84" s="8">
        <v>0</v>
      </c>
      <c r="V84" s="8">
        <v>5960.52</v>
      </c>
      <c r="W84" s="8">
        <v>3295.4</v>
      </c>
    </row>
    <row r="85" spans="1:23" x14ac:dyDescent="0.25">
      <c r="A85">
        <v>347</v>
      </c>
      <c r="B85" t="s">
        <v>92</v>
      </c>
      <c r="C85" s="8">
        <v>8676.5</v>
      </c>
      <c r="D85" s="8">
        <v>339.67</v>
      </c>
      <c r="E85" s="8">
        <v>239.75</v>
      </c>
      <c r="F85" s="8">
        <v>0</v>
      </c>
      <c r="G85" s="8">
        <v>9255.92</v>
      </c>
      <c r="H85" s="8">
        <v>1422.51</v>
      </c>
      <c r="I85" s="8">
        <v>0.04</v>
      </c>
      <c r="J85" s="8">
        <v>563.97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1986.52</v>
      </c>
      <c r="W85" s="8">
        <v>7269.4</v>
      </c>
    </row>
    <row r="86" spans="1:23" x14ac:dyDescent="0.25">
      <c r="A86">
        <v>47</v>
      </c>
      <c r="B86" t="s">
        <v>93</v>
      </c>
      <c r="C86" s="8">
        <v>14440.5</v>
      </c>
      <c r="D86" s="8">
        <v>556.75</v>
      </c>
      <c r="E86" s="8">
        <v>392.04</v>
      </c>
      <c r="F86" s="8">
        <v>0</v>
      </c>
      <c r="G86" s="8">
        <v>15389.29</v>
      </c>
      <c r="H86" s="8">
        <v>2840.68</v>
      </c>
      <c r="I86" s="9">
        <v>-0.02</v>
      </c>
      <c r="J86" s="8">
        <v>938.63</v>
      </c>
      <c r="K86" s="8">
        <v>0</v>
      </c>
      <c r="L86" s="8">
        <v>4609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302</v>
      </c>
      <c r="U86" s="8">
        <v>0</v>
      </c>
      <c r="V86" s="8">
        <v>8690.2900000000009</v>
      </c>
      <c r="W86" s="8">
        <v>6699</v>
      </c>
    </row>
    <row r="87" spans="1:23" x14ac:dyDescent="0.25">
      <c r="A87">
        <v>53</v>
      </c>
      <c r="B87" t="s">
        <v>94</v>
      </c>
      <c r="C87" s="8">
        <v>7591.5</v>
      </c>
      <c r="D87" s="8">
        <v>286.20999999999998</v>
      </c>
      <c r="E87" s="8">
        <v>172.25</v>
      </c>
      <c r="F87" s="8">
        <v>0</v>
      </c>
      <c r="G87" s="8">
        <v>8049.96</v>
      </c>
      <c r="H87" s="8">
        <v>1164.92</v>
      </c>
      <c r="I87" s="8">
        <v>0.06</v>
      </c>
      <c r="J87" s="8">
        <v>493.45</v>
      </c>
      <c r="K87" s="8">
        <v>2023.53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3681.96</v>
      </c>
      <c r="W87" s="8">
        <v>4368</v>
      </c>
    </row>
    <row r="88" spans="1:23" x14ac:dyDescent="0.25">
      <c r="A88">
        <v>200</v>
      </c>
      <c r="B88" t="s">
        <v>95</v>
      </c>
      <c r="C88" s="8">
        <v>37293</v>
      </c>
      <c r="D88" s="8">
        <v>799.21</v>
      </c>
      <c r="E88" s="8">
        <v>575.63</v>
      </c>
      <c r="F88" s="8">
        <v>0</v>
      </c>
      <c r="G88" s="8">
        <v>38667.839999999997</v>
      </c>
      <c r="H88" s="8">
        <v>9760.7999999999993</v>
      </c>
      <c r="I88" s="9">
        <v>-0.01</v>
      </c>
      <c r="J88" s="8">
        <v>2424.0500000000002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245</v>
      </c>
      <c r="U88" s="8">
        <v>0</v>
      </c>
      <c r="V88" s="8">
        <v>12429.84</v>
      </c>
      <c r="W88" s="8">
        <v>26238</v>
      </c>
    </row>
    <row r="89" spans="1:23" x14ac:dyDescent="0.25">
      <c r="A89" t="s">
        <v>27</v>
      </c>
      <c r="C89" t="s">
        <v>28</v>
      </c>
      <c r="D89" t="s">
        <v>28</v>
      </c>
      <c r="E89" t="s">
        <v>28</v>
      </c>
      <c r="F89" t="s">
        <v>28</v>
      </c>
      <c r="G89" t="s">
        <v>28</v>
      </c>
      <c r="H89" t="s">
        <v>28</v>
      </c>
      <c r="I89" t="s">
        <v>28</v>
      </c>
      <c r="J89" t="s">
        <v>28</v>
      </c>
      <c r="K89" t="s">
        <v>28</v>
      </c>
      <c r="L89" t="s">
        <v>28</v>
      </c>
      <c r="M89" t="s">
        <v>28</v>
      </c>
      <c r="N89" t="s">
        <v>28</v>
      </c>
      <c r="O89" t="s">
        <v>28</v>
      </c>
      <c r="P89" t="s">
        <v>28</v>
      </c>
      <c r="Q89" t="s">
        <v>28</v>
      </c>
      <c r="R89" t="s">
        <v>28</v>
      </c>
      <c r="S89" t="s">
        <v>28</v>
      </c>
      <c r="T89" t="s">
        <v>28</v>
      </c>
      <c r="U89" t="s">
        <v>28</v>
      </c>
      <c r="V89" t="s">
        <v>28</v>
      </c>
      <c r="W89" t="s">
        <v>28</v>
      </c>
    </row>
    <row r="90" spans="1:23" x14ac:dyDescent="0.25">
      <c r="B90" s="10"/>
      <c r="C90" s="10">
        <v>99795</v>
      </c>
      <c r="D90" s="10">
        <v>3218</v>
      </c>
      <c r="E90" s="10">
        <v>2251</v>
      </c>
      <c r="F90" s="10">
        <v>750</v>
      </c>
      <c r="G90" s="10">
        <v>106014</v>
      </c>
      <c r="H90" s="10">
        <v>20875</v>
      </c>
      <c r="I90" s="10">
        <v>0</v>
      </c>
      <c r="J90" s="10">
        <v>6487</v>
      </c>
      <c r="K90" s="10">
        <v>2024</v>
      </c>
      <c r="L90" s="10">
        <v>12315</v>
      </c>
      <c r="M90" s="10">
        <v>0</v>
      </c>
      <c r="N90" s="10">
        <v>0</v>
      </c>
      <c r="O90" s="10">
        <v>593</v>
      </c>
      <c r="P90" s="10">
        <v>0</v>
      </c>
      <c r="Q90" s="10">
        <v>0</v>
      </c>
      <c r="R90" s="10">
        <v>0</v>
      </c>
      <c r="S90" s="10">
        <v>0</v>
      </c>
      <c r="T90" s="10">
        <v>1705</v>
      </c>
      <c r="U90" s="10">
        <v>0</v>
      </c>
      <c r="V90" s="10">
        <v>43998</v>
      </c>
      <c r="W90" s="10">
        <v>62016</v>
      </c>
    </row>
    <row r="92" spans="1:23" x14ac:dyDescent="0.25">
      <c r="A92" s="7" t="s">
        <v>96</v>
      </c>
    </row>
    <row r="93" spans="1:23" x14ac:dyDescent="0.25">
      <c r="A93">
        <v>25</v>
      </c>
      <c r="B93" t="s">
        <v>97</v>
      </c>
      <c r="C93" s="8">
        <v>7591.5</v>
      </c>
      <c r="D93" s="8">
        <v>286.20999999999998</v>
      </c>
      <c r="E93" s="8">
        <v>172.25</v>
      </c>
      <c r="F93" s="8">
        <v>750</v>
      </c>
      <c r="G93" s="8">
        <v>8799.9599999999991</v>
      </c>
      <c r="H93" s="8">
        <v>1164.92</v>
      </c>
      <c r="I93" s="9">
        <v>-0.01</v>
      </c>
      <c r="J93" s="8">
        <v>493.45</v>
      </c>
      <c r="K93" s="8">
        <v>0</v>
      </c>
      <c r="L93" s="8">
        <v>0</v>
      </c>
      <c r="M93" s="8">
        <v>0</v>
      </c>
      <c r="N93" s="8">
        <v>0</v>
      </c>
      <c r="O93" s="8">
        <v>122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1780.36</v>
      </c>
      <c r="W93" s="8">
        <v>7019.6</v>
      </c>
    </row>
    <row r="94" spans="1:23" x14ac:dyDescent="0.25">
      <c r="A94">
        <v>261</v>
      </c>
      <c r="B94" t="s">
        <v>98</v>
      </c>
      <c r="C94" s="8">
        <v>11310</v>
      </c>
      <c r="D94" s="8">
        <v>385</v>
      </c>
      <c r="E94" s="8">
        <v>271.63</v>
      </c>
      <c r="F94" s="8">
        <v>0</v>
      </c>
      <c r="G94" s="8">
        <v>11966.63</v>
      </c>
      <c r="H94" s="8">
        <v>2035.67</v>
      </c>
      <c r="I94" s="9">
        <v>-0.1</v>
      </c>
      <c r="J94" s="8">
        <v>735.15</v>
      </c>
      <c r="K94" s="8">
        <v>0</v>
      </c>
      <c r="L94" s="8">
        <v>4044.51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6815.23</v>
      </c>
      <c r="W94" s="8">
        <v>5151.3999999999996</v>
      </c>
    </row>
    <row r="95" spans="1:23" x14ac:dyDescent="0.25">
      <c r="A95">
        <v>330</v>
      </c>
      <c r="B95" t="s">
        <v>99</v>
      </c>
      <c r="C95" s="8">
        <v>8676.5</v>
      </c>
      <c r="D95" s="8">
        <v>339.67</v>
      </c>
      <c r="E95" s="8">
        <v>239.75</v>
      </c>
      <c r="F95" s="8">
        <v>0</v>
      </c>
      <c r="G95" s="8">
        <v>9255.92</v>
      </c>
      <c r="H95" s="8">
        <v>1422.51</v>
      </c>
      <c r="I95" s="8">
        <v>0.04</v>
      </c>
      <c r="J95" s="8">
        <v>563.97</v>
      </c>
      <c r="K95" s="8">
        <v>0</v>
      </c>
      <c r="L95" s="8">
        <v>1384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403</v>
      </c>
      <c r="U95" s="8">
        <v>0</v>
      </c>
      <c r="V95" s="8">
        <v>3773.52</v>
      </c>
      <c r="W95" s="8">
        <v>5482.4</v>
      </c>
    </row>
    <row r="96" spans="1:23" x14ac:dyDescent="0.25">
      <c r="A96">
        <v>75</v>
      </c>
      <c r="B96" t="s">
        <v>100</v>
      </c>
      <c r="C96" s="8">
        <v>29565.5</v>
      </c>
      <c r="D96" s="8">
        <v>783</v>
      </c>
      <c r="E96" s="8">
        <v>550.79</v>
      </c>
      <c r="F96" s="8">
        <v>0</v>
      </c>
      <c r="G96" s="8">
        <v>30899.29</v>
      </c>
      <c r="H96" s="8">
        <v>7430.24</v>
      </c>
      <c r="I96" s="9">
        <v>-0.11</v>
      </c>
      <c r="J96" s="8">
        <v>1921.76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166</v>
      </c>
      <c r="U96" s="8">
        <v>0</v>
      </c>
      <c r="V96" s="8">
        <v>9517.89</v>
      </c>
      <c r="W96" s="8">
        <v>21381.4</v>
      </c>
    </row>
    <row r="97" spans="1:23" x14ac:dyDescent="0.25">
      <c r="A97">
        <v>121</v>
      </c>
      <c r="B97" t="s">
        <v>101</v>
      </c>
      <c r="C97" s="8">
        <v>8676.5</v>
      </c>
      <c r="D97" s="8">
        <v>339.67</v>
      </c>
      <c r="E97" s="8">
        <v>239.75</v>
      </c>
      <c r="F97" s="8">
        <v>0</v>
      </c>
      <c r="G97" s="8">
        <v>9255.92</v>
      </c>
      <c r="H97" s="8">
        <v>1422.51</v>
      </c>
      <c r="I97" s="8">
        <v>0.04</v>
      </c>
      <c r="J97" s="8">
        <v>563.97</v>
      </c>
      <c r="K97" s="8">
        <v>0</v>
      </c>
      <c r="L97" s="8">
        <v>2500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4486.5200000000004</v>
      </c>
      <c r="W97" s="8">
        <v>4769.3999999999996</v>
      </c>
    </row>
    <row r="98" spans="1:23" x14ac:dyDescent="0.25">
      <c r="A98">
        <v>215</v>
      </c>
      <c r="B98" t="s">
        <v>102</v>
      </c>
      <c r="C98" s="8">
        <v>37293</v>
      </c>
      <c r="D98" s="8">
        <v>799.21</v>
      </c>
      <c r="E98" s="8">
        <v>575.63</v>
      </c>
      <c r="F98" s="8">
        <v>0</v>
      </c>
      <c r="G98" s="8">
        <v>38667.839999999997</v>
      </c>
      <c r="H98" s="8">
        <v>9760.7999999999993</v>
      </c>
      <c r="I98" s="9">
        <v>-0.01</v>
      </c>
      <c r="J98" s="8">
        <v>2424.0500000000002</v>
      </c>
      <c r="K98" s="8">
        <v>0</v>
      </c>
      <c r="L98" s="8">
        <v>8500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20684.84</v>
      </c>
      <c r="W98" s="8">
        <v>17983</v>
      </c>
    </row>
    <row r="99" spans="1:23" x14ac:dyDescent="0.25">
      <c r="A99">
        <v>216</v>
      </c>
      <c r="B99" t="s">
        <v>103</v>
      </c>
      <c r="C99" s="8">
        <v>11310</v>
      </c>
      <c r="D99" s="8">
        <v>385</v>
      </c>
      <c r="E99" s="8">
        <v>271.63</v>
      </c>
      <c r="F99" s="8">
        <v>0</v>
      </c>
      <c r="G99" s="8">
        <v>11966.63</v>
      </c>
      <c r="H99" s="8">
        <v>2035.67</v>
      </c>
      <c r="I99" s="9">
        <v>-0.19</v>
      </c>
      <c r="J99" s="8">
        <v>735.15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247</v>
      </c>
      <c r="U99" s="8">
        <v>0</v>
      </c>
      <c r="V99" s="8">
        <v>3017.63</v>
      </c>
      <c r="W99" s="8">
        <v>8949</v>
      </c>
    </row>
    <row r="100" spans="1:23" x14ac:dyDescent="0.25">
      <c r="A100" t="s">
        <v>27</v>
      </c>
      <c r="C100" t="s">
        <v>28</v>
      </c>
      <c r="D100" t="s">
        <v>28</v>
      </c>
      <c r="E100" t="s">
        <v>28</v>
      </c>
      <c r="F100" t="s">
        <v>28</v>
      </c>
      <c r="G100" t="s">
        <v>28</v>
      </c>
      <c r="H100" t="s">
        <v>28</v>
      </c>
      <c r="I100" t="s">
        <v>28</v>
      </c>
      <c r="J100" t="s">
        <v>28</v>
      </c>
      <c r="K100" t="s">
        <v>28</v>
      </c>
      <c r="L100" t="s">
        <v>28</v>
      </c>
      <c r="M100" t="s">
        <v>28</v>
      </c>
      <c r="N100" t="s">
        <v>28</v>
      </c>
      <c r="O100" t="s">
        <v>28</v>
      </c>
      <c r="P100" t="s">
        <v>28</v>
      </c>
      <c r="Q100" t="s">
        <v>28</v>
      </c>
      <c r="R100" t="s">
        <v>28</v>
      </c>
      <c r="S100" t="s">
        <v>28</v>
      </c>
      <c r="T100" t="s">
        <v>28</v>
      </c>
      <c r="U100" t="s">
        <v>28</v>
      </c>
      <c r="V100" t="s">
        <v>28</v>
      </c>
      <c r="W100" t="s">
        <v>28</v>
      </c>
    </row>
    <row r="101" spans="1:23" x14ac:dyDescent="0.25">
      <c r="B101" s="10"/>
      <c r="C101" s="10">
        <v>114423</v>
      </c>
      <c r="D101" s="10">
        <v>3318</v>
      </c>
      <c r="E101" s="10">
        <v>2321</v>
      </c>
      <c r="F101" s="10">
        <v>750</v>
      </c>
      <c r="G101" s="10">
        <v>120812</v>
      </c>
      <c r="H101" s="10">
        <v>25272</v>
      </c>
      <c r="I101" s="11">
        <v>0</v>
      </c>
      <c r="J101" s="10">
        <v>7438</v>
      </c>
      <c r="K101" s="10">
        <v>0</v>
      </c>
      <c r="L101" s="10">
        <v>16429</v>
      </c>
      <c r="M101" s="10">
        <v>0</v>
      </c>
      <c r="N101" s="10">
        <v>0</v>
      </c>
      <c r="O101" s="10">
        <v>122</v>
      </c>
      <c r="P101" s="10">
        <v>0</v>
      </c>
      <c r="Q101" s="10">
        <v>0</v>
      </c>
      <c r="R101" s="10">
        <v>0</v>
      </c>
      <c r="S101" s="10">
        <v>0</v>
      </c>
      <c r="T101" s="10">
        <v>816</v>
      </c>
      <c r="U101" s="10">
        <v>0</v>
      </c>
      <c r="V101" s="10">
        <v>50076</v>
      </c>
      <c r="W101" s="10">
        <v>70736</v>
      </c>
    </row>
    <row r="103" spans="1:23" x14ac:dyDescent="0.25">
      <c r="A103" s="7" t="s">
        <v>104</v>
      </c>
    </row>
    <row r="104" spans="1:23" x14ac:dyDescent="0.25">
      <c r="A104">
        <v>271</v>
      </c>
      <c r="B104" t="s">
        <v>105</v>
      </c>
      <c r="C104" s="8">
        <v>14440.5</v>
      </c>
      <c r="D104" s="8">
        <v>556.75</v>
      </c>
      <c r="E104" s="8">
        <v>392.04</v>
      </c>
      <c r="F104" s="8">
        <v>750</v>
      </c>
      <c r="G104" s="8">
        <v>16139.29</v>
      </c>
      <c r="H104" s="8">
        <v>2840.68</v>
      </c>
      <c r="I104" s="8">
        <v>0.02</v>
      </c>
      <c r="J104" s="8">
        <v>938.63</v>
      </c>
      <c r="K104" s="8">
        <v>2785.77</v>
      </c>
      <c r="L104" s="8">
        <v>3439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993.79</v>
      </c>
      <c r="T104" s="8">
        <v>0</v>
      </c>
      <c r="U104" s="8">
        <v>0</v>
      </c>
      <c r="V104" s="8">
        <v>10997.89</v>
      </c>
      <c r="W104" s="8">
        <v>5141.3999999999996</v>
      </c>
    </row>
    <row r="105" spans="1:23" x14ac:dyDescent="0.25">
      <c r="A105">
        <v>278</v>
      </c>
      <c r="B105" t="s">
        <v>106</v>
      </c>
      <c r="C105" s="8">
        <v>14440.5</v>
      </c>
      <c r="D105" s="8">
        <v>556.75</v>
      </c>
      <c r="E105" s="8">
        <v>392.04</v>
      </c>
      <c r="F105" s="8">
        <v>0</v>
      </c>
      <c r="G105" s="8">
        <v>15389.29</v>
      </c>
      <c r="H105" s="8">
        <v>2840.68</v>
      </c>
      <c r="I105" s="9">
        <v>-0.02</v>
      </c>
      <c r="J105" s="8">
        <v>938.63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3494.2</v>
      </c>
      <c r="T105" s="8">
        <v>0</v>
      </c>
      <c r="U105" s="8">
        <v>0</v>
      </c>
      <c r="V105" s="8">
        <v>7273.49</v>
      </c>
      <c r="W105" s="8">
        <v>8115.8</v>
      </c>
    </row>
    <row r="106" spans="1:23" x14ac:dyDescent="0.25">
      <c r="A106">
        <v>280</v>
      </c>
      <c r="B106" t="s">
        <v>107</v>
      </c>
      <c r="C106" s="8">
        <v>14440.5</v>
      </c>
      <c r="D106" s="8">
        <v>556.75</v>
      </c>
      <c r="E106" s="8">
        <v>392.04</v>
      </c>
      <c r="F106" s="8">
        <v>0</v>
      </c>
      <c r="G106" s="8">
        <v>15389.29</v>
      </c>
      <c r="H106" s="8">
        <v>2840.68</v>
      </c>
      <c r="I106" s="8">
        <v>0.13</v>
      </c>
      <c r="J106" s="8">
        <v>938.63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3524.45</v>
      </c>
      <c r="T106" s="8">
        <v>0</v>
      </c>
      <c r="U106" s="8">
        <v>0</v>
      </c>
      <c r="V106" s="8">
        <v>7303.89</v>
      </c>
      <c r="W106" s="8">
        <v>8085.4</v>
      </c>
    </row>
    <row r="107" spans="1:23" x14ac:dyDescent="0.25">
      <c r="A107">
        <v>297</v>
      </c>
      <c r="B107" t="s">
        <v>108</v>
      </c>
      <c r="C107" s="8">
        <v>11310</v>
      </c>
      <c r="D107" s="8">
        <v>385</v>
      </c>
      <c r="E107" s="8">
        <v>271.63</v>
      </c>
      <c r="F107" s="8">
        <v>0</v>
      </c>
      <c r="G107" s="8">
        <v>11966.63</v>
      </c>
      <c r="H107" s="8">
        <v>2035.67</v>
      </c>
      <c r="I107" s="8">
        <v>0.01</v>
      </c>
      <c r="J107" s="8">
        <v>735.15</v>
      </c>
      <c r="K107" s="8">
        <v>0</v>
      </c>
      <c r="L107" s="8">
        <v>1203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3973.83</v>
      </c>
      <c r="W107" s="8">
        <v>7992.8</v>
      </c>
    </row>
    <row r="108" spans="1:23" x14ac:dyDescent="0.25">
      <c r="A108">
        <v>298</v>
      </c>
      <c r="B108" t="s">
        <v>109</v>
      </c>
      <c r="C108" s="8">
        <v>14440.5</v>
      </c>
      <c r="D108" s="8">
        <v>556.75</v>
      </c>
      <c r="E108" s="8">
        <v>392.04</v>
      </c>
      <c r="F108" s="8">
        <v>0</v>
      </c>
      <c r="G108" s="8">
        <v>15389.29</v>
      </c>
      <c r="H108" s="8">
        <v>2840.68</v>
      </c>
      <c r="I108" s="8">
        <v>0.08</v>
      </c>
      <c r="J108" s="8">
        <v>938.63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3497.9</v>
      </c>
      <c r="T108" s="8">
        <v>164</v>
      </c>
      <c r="U108" s="8">
        <v>0</v>
      </c>
      <c r="V108" s="8">
        <v>7441.29</v>
      </c>
      <c r="W108" s="8">
        <v>7948</v>
      </c>
    </row>
    <row r="109" spans="1:23" x14ac:dyDescent="0.25">
      <c r="A109">
        <v>309</v>
      </c>
      <c r="B109" t="s">
        <v>110</v>
      </c>
      <c r="C109" s="8">
        <v>9716.5</v>
      </c>
      <c r="D109" s="8">
        <v>363.42</v>
      </c>
      <c r="E109" s="8">
        <v>255.96</v>
      </c>
      <c r="F109" s="8">
        <v>0</v>
      </c>
      <c r="G109" s="8">
        <v>10335.879999999999</v>
      </c>
      <c r="H109" s="8">
        <v>1653.19</v>
      </c>
      <c r="I109" s="9">
        <v>-0.01</v>
      </c>
      <c r="J109" s="8">
        <v>631.57000000000005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3329.93</v>
      </c>
      <c r="T109" s="8">
        <v>360</v>
      </c>
      <c r="U109" s="8">
        <v>0</v>
      </c>
      <c r="V109" s="8">
        <v>5974.68</v>
      </c>
      <c r="W109" s="8">
        <v>4361.2</v>
      </c>
    </row>
    <row r="110" spans="1:23" x14ac:dyDescent="0.25">
      <c r="A110">
        <v>351</v>
      </c>
      <c r="B110" t="s">
        <v>111</v>
      </c>
      <c r="C110" s="8">
        <v>14440.5</v>
      </c>
      <c r="D110" s="8">
        <v>556.75</v>
      </c>
      <c r="E110" s="8">
        <v>392.04</v>
      </c>
      <c r="F110" s="8">
        <v>750</v>
      </c>
      <c r="G110" s="8">
        <v>16139.29</v>
      </c>
      <c r="H110" s="8">
        <v>2840.68</v>
      </c>
      <c r="I110" s="9">
        <v>-0.02</v>
      </c>
      <c r="J110" s="8">
        <v>938.63</v>
      </c>
      <c r="K110" s="8">
        <v>0</v>
      </c>
      <c r="L110" s="8">
        <v>0</v>
      </c>
      <c r="M110" s="8">
        <v>0</v>
      </c>
      <c r="N110" s="8">
        <v>0</v>
      </c>
      <c r="O110" s="8">
        <v>572</v>
      </c>
      <c r="P110" s="8">
        <v>0</v>
      </c>
      <c r="Q110" s="8">
        <v>0</v>
      </c>
      <c r="R110" s="8">
        <v>0</v>
      </c>
      <c r="S110" s="8">
        <v>0</v>
      </c>
      <c r="T110" s="8">
        <v>241</v>
      </c>
      <c r="U110" s="8">
        <v>0</v>
      </c>
      <c r="V110" s="8">
        <v>4592.29</v>
      </c>
      <c r="W110" s="8">
        <v>11547</v>
      </c>
    </row>
    <row r="111" spans="1:23" x14ac:dyDescent="0.25">
      <c r="A111">
        <v>373</v>
      </c>
      <c r="B111" t="s">
        <v>112</v>
      </c>
      <c r="C111" s="8">
        <v>7591.5</v>
      </c>
      <c r="D111" s="8">
        <v>286.20999999999998</v>
      </c>
      <c r="E111" s="8">
        <v>172.25</v>
      </c>
      <c r="F111" s="8">
        <v>0</v>
      </c>
      <c r="G111" s="8">
        <v>8049.96</v>
      </c>
      <c r="H111" s="8">
        <v>1164.92</v>
      </c>
      <c r="I111" s="9">
        <v>-0.01</v>
      </c>
      <c r="J111" s="8">
        <v>493.45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1658.36</v>
      </c>
      <c r="W111" s="8">
        <v>6391.6</v>
      </c>
    </row>
    <row r="112" spans="1:23" x14ac:dyDescent="0.25">
      <c r="A112">
        <v>106</v>
      </c>
      <c r="B112" t="s">
        <v>113</v>
      </c>
      <c r="C112" s="8">
        <v>9716.5</v>
      </c>
      <c r="D112" s="8">
        <v>363.42</v>
      </c>
      <c r="E112" s="8">
        <v>255.96</v>
      </c>
      <c r="F112" s="8">
        <v>750</v>
      </c>
      <c r="G112" s="8">
        <v>11085.88</v>
      </c>
      <c r="H112" s="8">
        <v>1653.19</v>
      </c>
      <c r="I112" s="8">
        <v>0.06</v>
      </c>
      <c r="J112" s="8">
        <v>631.57000000000005</v>
      </c>
      <c r="K112" s="8">
        <v>0</v>
      </c>
      <c r="L112" s="8">
        <v>0</v>
      </c>
      <c r="M112" s="8">
        <v>0</v>
      </c>
      <c r="N112" s="8">
        <v>0</v>
      </c>
      <c r="O112" s="8">
        <v>18</v>
      </c>
      <c r="P112" s="8">
        <v>0</v>
      </c>
      <c r="Q112" s="8">
        <v>0</v>
      </c>
      <c r="R112" s="8">
        <v>0</v>
      </c>
      <c r="S112" s="8">
        <v>3354.06</v>
      </c>
      <c r="T112" s="8">
        <v>0</v>
      </c>
      <c r="U112" s="8">
        <v>0</v>
      </c>
      <c r="V112" s="8">
        <v>5656.88</v>
      </c>
      <c r="W112" s="8">
        <v>5429</v>
      </c>
    </row>
    <row r="113" spans="1:23" x14ac:dyDescent="0.25">
      <c r="A113">
        <v>239</v>
      </c>
      <c r="B113" t="s">
        <v>114</v>
      </c>
      <c r="C113" s="8">
        <v>14440.5</v>
      </c>
      <c r="D113" s="8">
        <v>556.75</v>
      </c>
      <c r="E113" s="8">
        <v>392.04</v>
      </c>
      <c r="F113" s="8">
        <v>1500</v>
      </c>
      <c r="G113" s="8">
        <v>16889.29</v>
      </c>
      <c r="H113" s="8">
        <v>2840.68</v>
      </c>
      <c r="I113" s="9">
        <v>-0.02</v>
      </c>
      <c r="J113" s="8">
        <v>938.63</v>
      </c>
      <c r="K113" s="8">
        <v>0</v>
      </c>
      <c r="L113" s="8">
        <v>4609</v>
      </c>
      <c r="M113" s="8">
        <v>0</v>
      </c>
      <c r="N113" s="8">
        <v>0</v>
      </c>
      <c r="O113" s="8">
        <v>229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8617.2900000000009</v>
      </c>
      <c r="W113" s="8">
        <v>8272</v>
      </c>
    </row>
    <row r="114" spans="1:23" x14ac:dyDescent="0.25">
      <c r="A114">
        <v>243</v>
      </c>
      <c r="B114" t="s">
        <v>115</v>
      </c>
      <c r="C114" s="8">
        <v>14440.5</v>
      </c>
      <c r="D114" s="8">
        <v>556.75</v>
      </c>
      <c r="E114" s="8">
        <v>392.04</v>
      </c>
      <c r="F114" s="8">
        <v>0</v>
      </c>
      <c r="G114" s="8">
        <v>15389.29</v>
      </c>
      <c r="H114" s="8">
        <v>2840.68</v>
      </c>
      <c r="I114" s="9">
        <v>-0.14000000000000001</v>
      </c>
      <c r="J114" s="8">
        <v>938.63</v>
      </c>
      <c r="K114" s="8">
        <v>2785.77</v>
      </c>
      <c r="L114" s="8">
        <v>0</v>
      </c>
      <c r="M114" s="8">
        <v>0</v>
      </c>
      <c r="N114" s="8">
        <v>0</v>
      </c>
      <c r="O114" s="8">
        <v>215.55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6780.49</v>
      </c>
      <c r="W114" s="8">
        <v>8608.7999999999993</v>
      </c>
    </row>
    <row r="115" spans="1:23" x14ac:dyDescent="0.25">
      <c r="A115">
        <v>254</v>
      </c>
      <c r="B115" t="s">
        <v>116</v>
      </c>
      <c r="C115" s="8">
        <v>37293</v>
      </c>
      <c r="D115" s="8">
        <v>799.21</v>
      </c>
      <c r="E115" s="8">
        <v>575.63</v>
      </c>
      <c r="F115" s="8">
        <v>0</v>
      </c>
      <c r="G115" s="8">
        <v>38667.839999999997</v>
      </c>
      <c r="H115" s="8">
        <v>9760.7999999999993</v>
      </c>
      <c r="I115" s="9">
        <v>-0.01</v>
      </c>
      <c r="J115" s="8">
        <v>2424.0500000000002</v>
      </c>
      <c r="K115" s="8">
        <v>0</v>
      </c>
      <c r="L115" s="8">
        <v>5585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969</v>
      </c>
      <c r="U115" s="8">
        <v>0</v>
      </c>
      <c r="V115" s="8">
        <v>18738.84</v>
      </c>
      <c r="W115" s="8">
        <v>19929</v>
      </c>
    </row>
    <row r="116" spans="1:23" x14ac:dyDescent="0.25">
      <c r="A116" t="s">
        <v>27</v>
      </c>
      <c r="C116" t="s">
        <v>28</v>
      </c>
      <c r="D116" t="s">
        <v>28</v>
      </c>
      <c r="E116" t="s">
        <v>28</v>
      </c>
      <c r="F116" t="s">
        <v>28</v>
      </c>
      <c r="G116" t="s">
        <v>28</v>
      </c>
      <c r="H116" t="s">
        <v>28</v>
      </c>
      <c r="I116" t="s">
        <v>28</v>
      </c>
      <c r="J116" t="s">
        <v>28</v>
      </c>
      <c r="K116" t="s">
        <v>28</v>
      </c>
      <c r="L116" t="s">
        <v>28</v>
      </c>
      <c r="M116" t="s">
        <v>28</v>
      </c>
      <c r="N116" t="s">
        <v>28</v>
      </c>
      <c r="O116" t="s">
        <v>28</v>
      </c>
      <c r="P116" t="s">
        <v>28</v>
      </c>
      <c r="Q116" t="s">
        <v>28</v>
      </c>
      <c r="R116" t="s">
        <v>28</v>
      </c>
      <c r="S116" t="s">
        <v>28</v>
      </c>
      <c r="T116" t="s">
        <v>28</v>
      </c>
      <c r="U116" t="s">
        <v>28</v>
      </c>
      <c r="V116" t="s">
        <v>28</v>
      </c>
      <c r="W116" t="s">
        <v>28</v>
      </c>
    </row>
    <row r="117" spans="1:23" x14ac:dyDescent="0.25">
      <c r="B117" s="10"/>
      <c r="C117" s="10">
        <v>176711</v>
      </c>
      <c r="D117" s="10">
        <v>6095</v>
      </c>
      <c r="E117" s="10">
        <v>4276</v>
      </c>
      <c r="F117" s="10">
        <v>3750</v>
      </c>
      <c r="G117" s="10">
        <v>190831</v>
      </c>
      <c r="H117" s="10">
        <v>36153</v>
      </c>
      <c r="I117" s="10">
        <v>0</v>
      </c>
      <c r="J117" s="10">
        <v>11486</v>
      </c>
      <c r="K117" s="10">
        <v>5572</v>
      </c>
      <c r="L117" s="10">
        <v>14836</v>
      </c>
      <c r="M117" s="10">
        <v>0</v>
      </c>
      <c r="N117" s="10">
        <v>0</v>
      </c>
      <c r="O117" s="10">
        <v>1035</v>
      </c>
      <c r="P117" s="10">
        <v>0</v>
      </c>
      <c r="Q117" s="10">
        <v>0</v>
      </c>
      <c r="R117" s="10">
        <v>0</v>
      </c>
      <c r="S117" s="10">
        <v>18194</v>
      </c>
      <c r="T117" s="10">
        <v>1734</v>
      </c>
      <c r="U117" s="10">
        <v>0</v>
      </c>
      <c r="V117" s="10">
        <v>89009</v>
      </c>
      <c r="W117" s="10">
        <v>101822</v>
      </c>
    </row>
    <row r="119" spans="1:23" x14ac:dyDescent="0.25">
      <c r="A119" s="7" t="s">
        <v>117</v>
      </c>
    </row>
    <row r="120" spans="1:23" x14ac:dyDescent="0.25">
      <c r="A120">
        <v>321</v>
      </c>
      <c r="B120" t="s">
        <v>118</v>
      </c>
      <c r="C120" s="8">
        <v>14440.5</v>
      </c>
      <c r="D120" s="8">
        <v>556.75</v>
      </c>
      <c r="E120" s="8">
        <v>392.04</v>
      </c>
      <c r="F120" s="8">
        <v>750</v>
      </c>
      <c r="G120" s="8">
        <v>16139.29</v>
      </c>
      <c r="H120" s="8">
        <v>2840.68</v>
      </c>
      <c r="I120" s="9">
        <v>-0.02</v>
      </c>
      <c r="J120" s="8">
        <v>938.63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3779.29</v>
      </c>
      <c r="W120" s="8">
        <v>12360</v>
      </c>
    </row>
    <row r="121" spans="1:23" x14ac:dyDescent="0.25">
      <c r="A121">
        <v>336</v>
      </c>
      <c r="B121" t="s">
        <v>119</v>
      </c>
      <c r="C121" s="8">
        <v>7591.5</v>
      </c>
      <c r="D121" s="8">
        <v>286.20999999999998</v>
      </c>
      <c r="E121" s="8">
        <v>172.25</v>
      </c>
      <c r="F121" s="8">
        <v>0</v>
      </c>
      <c r="G121" s="8">
        <v>8049.96</v>
      </c>
      <c r="H121" s="8">
        <v>1164.92</v>
      </c>
      <c r="I121" s="9">
        <v>-0.01</v>
      </c>
      <c r="J121" s="8">
        <v>493.45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522</v>
      </c>
      <c r="U121" s="8">
        <v>0</v>
      </c>
      <c r="V121" s="8">
        <v>2180.36</v>
      </c>
      <c r="W121" s="8">
        <v>5869.6</v>
      </c>
    </row>
    <row r="122" spans="1:23" x14ac:dyDescent="0.25">
      <c r="A122">
        <v>48</v>
      </c>
      <c r="B122" t="s">
        <v>120</v>
      </c>
      <c r="C122" s="8">
        <v>37293</v>
      </c>
      <c r="D122" s="8">
        <v>799.21</v>
      </c>
      <c r="E122" s="8">
        <v>575.63</v>
      </c>
      <c r="F122" s="8">
        <v>0</v>
      </c>
      <c r="G122" s="8">
        <v>38667.839999999997</v>
      </c>
      <c r="H122" s="8">
        <v>9760.7999999999993</v>
      </c>
      <c r="I122" s="9">
        <v>-0.01</v>
      </c>
      <c r="J122" s="8">
        <v>2424.0500000000002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12184.84</v>
      </c>
      <c r="W122" s="8">
        <v>26483</v>
      </c>
    </row>
    <row r="123" spans="1:23" x14ac:dyDescent="0.25">
      <c r="A123">
        <v>123</v>
      </c>
      <c r="B123" t="s">
        <v>121</v>
      </c>
      <c r="C123" s="8">
        <v>9716.5</v>
      </c>
      <c r="D123" s="8">
        <v>363.42</v>
      </c>
      <c r="E123" s="8">
        <v>255.96</v>
      </c>
      <c r="F123" s="8">
        <v>0</v>
      </c>
      <c r="G123" s="8">
        <v>10335.879999999999</v>
      </c>
      <c r="H123" s="8">
        <v>1653.19</v>
      </c>
      <c r="I123" s="9">
        <v>-0.08</v>
      </c>
      <c r="J123" s="8">
        <v>631.57000000000005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2284.6799999999998</v>
      </c>
      <c r="W123" s="8">
        <v>8051.2</v>
      </c>
    </row>
    <row r="124" spans="1:23" x14ac:dyDescent="0.25">
      <c r="A124">
        <v>173</v>
      </c>
      <c r="B124" t="s">
        <v>122</v>
      </c>
      <c r="C124" s="8">
        <v>14440.5</v>
      </c>
      <c r="D124" s="8">
        <v>556.75</v>
      </c>
      <c r="E124" s="8">
        <v>392.04</v>
      </c>
      <c r="F124" s="8">
        <v>0</v>
      </c>
      <c r="G124" s="8">
        <v>15389.29</v>
      </c>
      <c r="H124" s="8">
        <v>2840.68</v>
      </c>
      <c r="I124" s="8">
        <v>0.06</v>
      </c>
      <c r="J124" s="8">
        <v>938.63</v>
      </c>
      <c r="K124" s="8">
        <v>2743.77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3381.15</v>
      </c>
      <c r="T124" s="8">
        <v>214</v>
      </c>
      <c r="U124" s="8">
        <v>0</v>
      </c>
      <c r="V124" s="8">
        <v>10118.290000000001</v>
      </c>
      <c r="W124" s="8">
        <v>5271</v>
      </c>
    </row>
    <row r="125" spans="1:23" x14ac:dyDescent="0.25">
      <c r="A125">
        <v>199</v>
      </c>
      <c r="B125" t="s">
        <v>123</v>
      </c>
      <c r="C125" s="8">
        <v>14440.5</v>
      </c>
      <c r="D125" s="8">
        <v>556.75</v>
      </c>
      <c r="E125" s="8">
        <v>392.04</v>
      </c>
      <c r="F125" s="8">
        <v>750</v>
      </c>
      <c r="G125" s="8">
        <v>16139.29</v>
      </c>
      <c r="H125" s="8">
        <v>2840.68</v>
      </c>
      <c r="I125" s="9">
        <v>-0.13</v>
      </c>
      <c r="J125" s="8">
        <v>938.63</v>
      </c>
      <c r="K125" s="8">
        <v>0</v>
      </c>
      <c r="L125" s="8">
        <v>4007</v>
      </c>
      <c r="M125" s="8">
        <v>0</v>
      </c>
      <c r="N125" s="8">
        <v>2909.71</v>
      </c>
      <c r="O125" s="8">
        <v>470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11165.89</v>
      </c>
      <c r="W125" s="8">
        <v>4973.3999999999996</v>
      </c>
    </row>
    <row r="126" spans="1:23" x14ac:dyDescent="0.25">
      <c r="A126">
        <v>3038</v>
      </c>
      <c r="B126" t="s">
        <v>124</v>
      </c>
      <c r="C126" s="8">
        <v>14440.5</v>
      </c>
      <c r="D126" s="8">
        <v>556.75</v>
      </c>
      <c r="E126" s="8">
        <v>392.04</v>
      </c>
      <c r="F126" s="8">
        <v>0</v>
      </c>
      <c r="G126" s="8">
        <v>15389.29</v>
      </c>
      <c r="H126" s="8">
        <v>2840.68</v>
      </c>
      <c r="I126" s="8">
        <v>0.18</v>
      </c>
      <c r="J126" s="8">
        <v>938.63</v>
      </c>
      <c r="K126" s="8">
        <v>0</v>
      </c>
      <c r="L126" s="8">
        <v>4609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8388.49</v>
      </c>
      <c r="W126" s="8">
        <v>7000.8</v>
      </c>
    </row>
    <row r="127" spans="1:23" x14ac:dyDescent="0.25">
      <c r="A127" t="s">
        <v>27</v>
      </c>
      <c r="C127" t="s">
        <v>28</v>
      </c>
      <c r="D127" t="s">
        <v>28</v>
      </c>
      <c r="E127" t="s">
        <v>28</v>
      </c>
      <c r="F127" t="s">
        <v>28</v>
      </c>
      <c r="G127" t="s">
        <v>28</v>
      </c>
      <c r="H127" t="s">
        <v>28</v>
      </c>
      <c r="I127" t="s">
        <v>28</v>
      </c>
      <c r="J127" t="s">
        <v>28</v>
      </c>
      <c r="K127" t="s">
        <v>28</v>
      </c>
      <c r="L127" t="s">
        <v>28</v>
      </c>
      <c r="M127" t="s">
        <v>28</v>
      </c>
      <c r="N127" t="s">
        <v>28</v>
      </c>
      <c r="O127" t="s">
        <v>28</v>
      </c>
      <c r="P127" t="s">
        <v>28</v>
      </c>
      <c r="Q127" t="s">
        <v>28</v>
      </c>
      <c r="R127" t="s">
        <v>28</v>
      </c>
      <c r="S127" t="s">
        <v>28</v>
      </c>
      <c r="T127" t="s">
        <v>28</v>
      </c>
      <c r="U127" t="s">
        <v>28</v>
      </c>
      <c r="V127" t="s">
        <v>28</v>
      </c>
      <c r="W127" t="s">
        <v>28</v>
      </c>
    </row>
    <row r="128" spans="1:23" x14ac:dyDescent="0.25">
      <c r="B128" s="10"/>
      <c r="C128" s="10">
        <v>112363</v>
      </c>
      <c r="D128" s="10">
        <v>3676</v>
      </c>
      <c r="E128" s="10">
        <v>2572</v>
      </c>
      <c r="F128" s="10">
        <v>1500</v>
      </c>
      <c r="G128" s="10">
        <v>120111</v>
      </c>
      <c r="H128" s="10">
        <v>23942</v>
      </c>
      <c r="I128" s="11">
        <v>0</v>
      </c>
      <c r="J128" s="10">
        <v>7304</v>
      </c>
      <c r="K128" s="10">
        <v>2744</v>
      </c>
      <c r="L128" s="10">
        <v>8616</v>
      </c>
      <c r="M128" s="10">
        <v>0</v>
      </c>
      <c r="N128" s="10">
        <v>2910</v>
      </c>
      <c r="O128" s="10">
        <v>470</v>
      </c>
      <c r="P128" s="10">
        <v>0</v>
      </c>
      <c r="Q128" s="10">
        <v>0</v>
      </c>
      <c r="R128" s="10">
        <v>0</v>
      </c>
      <c r="S128" s="10">
        <v>3381</v>
      </c>
      <c r="T128" s="10">
        <v>736</v>
      </c>
      <c r="U128" s="10">
        <v>0</v>
      </c>
      <c r="V128" s="10">
        <v>50102</v>
      </c>
      <c r="W128" s="10">
        <v>70009</v>
      </c>
    </row>
    <row r="130" spans="1:23" x14ac:dyDescent="0.25">
      <c r="A130" s="7" t="s">
        <v>125</v>
      </c>
    </row>
    <row r="131" spans="1:23" x14ac:dyDescent="0.25">
      <c r="A131">
        <v>18</v>
      </c>
      <c r="B131" t="s">
        <v>126</v>
      </c>
      <c r="C131" s="8">
        <v>29565.5</v>
      </c>
      <c r="D131" s="8">
        <v>783</v>
      </c>
      <c r="E131" s="8">
        <v>550.79</v>
      </c>
      <c r="F131" s="8">
        <v>0</v>
      </c>
      <c r="G131" s="8">
        <v>30899.29</v>
      </c>
      <c r="H131" s="8">
        <v>7430.24</v>
      </c>
      <c r="I131" s="8">
        <v>0.04</v>
      </c>
      <c r="J131" s="8">
        <v>938.63</v>
      </c>
      <c r="K131" s="8">
        <v>3481.65</v>
      </c>
      <c r="L131" s="8">
        <v>0</v>
      </c>
      <c r="M131" s="8">
        <v>0</v>
      </c>
      <c r="N131" s="8">
        <v>0</v>
      </c>
      <c r="O131" s="8">
        <v>217</v>
      </c>
      <c r="P131" s="8">
        <v>0</v>
      </c>
      <c r="Q131" s="8">
        <v>0</v>
      </c>
      <c r="R131" s="8">
        <v>0</v>
      </c>
      <c r="S131" s="8">
        <v>3325.33</v>
      </c>
      <c r="T131" s="8">
        <v>298</v>
      </c>
      <c r="U131" s="8">
        <v>0</v>
      </c>
      <c r="V131" s="8">
        <v>15690.89</v>
      </c>
      <c r="W131" s="8">
        <v>15208.4</v>
      </c>
    </row>
    <row r="132" spans="1:23" x14ac:dyDescent="0.25">
      <c r="A132">
        <v>290</v>
      </c>
      <c r="B132" t="s">
        <v>127</v>
      </c>
      <c r="C132" s="8">
        <v>7591.5</v>
      </c>
      <c r="D132" s="8">
        <v>286.20999999999998</v>
      </c>
      <c r="E132" s="8">
        <v>172.25</v>
      </c>
      <c r="F132" s="8">
        <v>750</v>
      </c>
      <c r="G132" s="8">
        <v>8799.9599999999991</v>
      </c>
      <c r="H132" s="8">
        <v>1164.92</v>
      </c>
      <c r="I132" s="9">
        <v>-0.01</v>
      </c>
      <c r="J132" s="8">
        <v>493.45</v>
      </c>
      <c r="K132" s="8">
        <v>0</v>
      </c>
      <c r="L132" s="8">
        <v>3635</v>
      </c>
      <c r="M132" s="8">
        <v>0</v>
      </c>
      <c r="N132" s="8">
        <v>0</v>
      </c>
      <c r="O132" s="8">
        <v>122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5415.36</v>
      </c>
      <c r="W132" s="8">
        <v>3384.6</v>
      </c>
    </row>
    <row r="133" spans="1:23" x14ac:dyDescent="0.25">
      <c r="A133">
        <v>365</v>
      </c>
      <c r="B133" t="s">
        <v>128</v>
      </c>
      <c r="C133" s="8">
        <v>7591.5</v>
      </c>
      <c r="D133" s="8">
        <v>286.20999999999998</v>
      </c>
      <c r="E133" s="8">
        <v>172.25</v>
      </c>
      <c r="F133" s="8">
        <v>0</v>
      </c>
      <c r="G133" s="8">
        <v>8049.96</v>
      </c>
      <c r="H133" s="8">
        <v>1164.92</v>
      </c>
      <c r="I133" s="9">
        <v>-0.01</v>
      </c>
      <c r="J133" s="8">
        <v>493.45</v>
      </c>
      <c r="K133" s="8">
        <v>0</v>
      </c>
      <c r="L133" s="8">
        <v>1896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3554.36</v>
      </c>
      <c r="W133" s="8">
        <v>4495.6000000000004</v>
      </c>
    </row>
    <row r="134" spans="1:23" x14ac:dyDescent="0.25">
      <c r="A134">
        <v>238</v>
      </c>
      <c r="B134" t="s">
        <v>129</v>
      </c>
      <c r="C134" s="8">
        <v>8676.5</v>
      </c>
      <c r="D134" s="8">
        <v>339.67</v>
      </c>
      <c r="E134" s="8">
        <v>239.75</v>
      </c>
      <c r="F134" s="8">
        <v>0</v>
      </c>
      <c r="G134" s="8">
        <v>9255.92</v>
      </c>
      <c r="H134" s="8">
        <v>1422.51</v>
      </c>
      <c r="I134" s="9">
        <v>-0.13</v>
      </c>
      <c r="J134" s="8">
        <v>563.97</v>
      </c>
      <c r="K134" s="8">
        <v>2743.77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4730.12</v>
      </c>
      <c r="W134" s="8">
        <v>4525.8</v>
      </c>
    </row>
    <row r="135" spans="1:23" x14ac:dyDescent="0.25">
      <c r="A135" t="s">
        <v>27</v>
      </c>
      <c r="C135" t="s">
        <v>28</v>
      </c>
      <c r="D135" t="s">
        <v>28</v>
      </c>
      <c r="E135" t="s">
        <v>28</v>
      </c>
      <c r="F135" t="s">
        <v>28</v>
      </c>
      <c r="G135" t="s">
        <v>28</v>
      </c>
      <c r="H135" t="s">
        <v>28</v>
      </c>
      <c r="I135" t="s">
        <v>28</v>
      </c>
      <c r="J135" t="s">
        <v>28</v>
      </c>
      <c r="K135" t="s">
        <v>28</v>
      </c>
      <c r="L135" t="s">
        <v>28</v>
      </c>
      <c r="M135" t="s">
        <v>28</v>
      </c>
      <c r="N135" t="s">
        <v>28</v>
      </c>
      <c r="O135" t="s">
        <v>28</v>
      </c>
      <c r="P135" t="s">
        <v>28</v>
      </c>
      <c r="Q135" t="s">
        <v>28</v>
      </c>
      <c r="R135" t="s">
        <v>28</v>
      </c>
      <c r="S135" t="s">
        <v>28</v>
      </c>
      <c r="T135" t="s">
        <v>28</v>
      </c>
      <c r="U135" t="s">
        <v>28</v>
      </c>
      <c r="V135" t="s">
        <v>28</v>
      </c>
      <c r="W135" t="s">
        <v>28</v>
      </c>
    </row>
    <row r="136" spans="1:23" x14ac:dyDescent="0.25">
      <c r="B136" s="10"/>
      <c r="C136" s="10">
        <v>53425</v>
      </c>
      <c r="D136" s="10">
        <v>1695</v>
      </c>
      <c r="E136" s="10">
        <v>1135</v>
      </c>
      <c r="F136" s="10">
        <v>750</v>
      </c>
      <c r="G136" s="10">
        <v>57005</v>
      </c>
      <c r="H136" s="10">
        <v>11183</v>
      </c>
      <c r="I136" s="11">
        <v>0</v>
      </c>
      <c r="J136" s="10">
        <v>2490</v>
      </c>
      <c r="K136" s="10">
        <v>6225</v>
      </c>
      <c r="L136" s="10">
        <v>5531</v>
      </c>
      <c r="M136" s="10">
        <v>0</v>
      </c>
      <c r="N136" s="10">
        <v>0</v>
      </c>
      <c r="O136" s="10">
        <v>339</v>
      </c>
      <c r="P136" s="10">
        <v>0</v>
      </c>
      <c r="Q136" s="10">
        <v>0</v>
      </c>
      <c r="R136" s="10">
        <v>0</v>
      </c>
      <c r="S136" s="10">
        <v>3325</v>
      </c>
      <c r="T136" s="10">
        <v>298</v>
      </c>
      <c r="U136" s="10">
        <v>0</v>
      </c>
      <c r="V136" s="10">
        <v>29391</v>
      </c>
      <c r="W136" s="10">
        <v>27614</v>
      </c>
    </row>
    <row r="138" spans="1:23" x14ac:dyDescent="0.25">
      <c r="A138" s="7" t="s">
        <v>130</v>
      </c>
    </row>
    <row r="139" spans="1:23" x14ac:dyDescent="0.25">
      <c r="A139">
        <v>283</v>
      </c>
      <c r="B139" t="s">
        <v>131</v>
      </c>
      <c r="C139" s="8">
        <v>14440.5</v>
      </c>
      <c r="D139" s="8">
        <v>556.75</v>
      </c>
      <c r="E139" s="8">
        <v>392.04</v>
      </c>
      <c r="F139" s="8">
        <v>0</v>
      </c>
      <c r="G139" s="8">
        <v>15389.29</v>
      </c>
      <c r="H139" s="8">
        <v>2840.68</v>
      </c>
      <c r="I139" s="9">
        <v>-0.02</v>
      </c>
      <c r="J139" s="8">
        <v>938.63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3779.29</v>
      </c>
      <c r="W139" s="8">
        <v>11610</v>
      </c>
    </row>
    <row r="140" spans="1:23" x14ac:dyDescent="0.25">
      <c r="A140">
        <v>288</v>
      </c>
      <c r="B140" t="s">
        <v>132</v>
      </c>
      <c r="C140" s="8">
        <v>29565.5</v>
      </c>
      <c r="D140" s="8">
        <v>783</v>
      </c>
      <c r="E140" s="8">
        <v>550.79</v>
      </c>
      <c r="F140" s="8">
        <v>0</v>
      </c>
      <c r="G140" s="8">
        <v>30899.29</v>
      </c>
      <c r="H140" s="8">
        <v>7430.24</v>
      </c>
      <c r="I140" s="9">
        <v>-0.11</v>
      </c>
      <c r="J140" s="8">
        <v>1921.76</v>
      </c>
      <c r="K140" s="8">
        <v>0</v>
      </c>
      <c r="L140" s="8">
        <v>3995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13346.89</v>
      </c>
      <c r="W140" s="8">
        <v>17552.400000000001</v>
      </c>
    </row>
    <row r="141" spans="1:23" x14ac:dyDescent="0.25">
      <c r="A141">
        <v>242</v>
      </c>
      <c r="B141" t="s">
        <v>133</v>
      </c>
      <c r="C141" s="8">
        <v>14440.5</v>
      </c>
      <c r="D141" s="8">
        <v>556.75</v>
      </c>
      <c r="E141" s="8">
        <v>392.04</v>
      </c>
      <c r="F141" s="8">
        <v>0</v>
      </c>
      <c r="G141" s="8">
        <v>15389.29</v>
      </c>
      <c r="H141" s="8">
        <v>2840.68</v>
      </c>
      <c r="I141" s="8">
        <v>7.0000000000000007E-2</v>
      </c>
      <c r="J141" s="8">
        <v>938.63</v>
      </c>
      <c r="K141" s="8">
        <v>3098.85</v>
      </c>
      <c r="L141" s="8">
        <v>639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3103.66</v>
      </c>
      <c r="T141" s="8">
        <v>0</v>
      </c>
      <c r="U141" s="8">
        <v>0</v>
      </c>
      <c r="V141" s="8">
        <v>10620.89</v>
      </c>
      <c r="W141" s="8">
        <v>4768.3999999999996</v>
      </c>
    </row>
    <row r="142" spans="1:23" x14ac:dyDescent="0.25">
      <c r="A142">
        <v>250</v>
      </c>
      <c r="B142" t="s">
        <v>134</v>
      </c>
      <c r="C142" s="8">
        <v>7591.5</v>
      </c>
      <c r="D142" s="8">
        <v>286.20999999999998</v>
      </c>
      <c r="E142" s="8">
        <v>172.25</v>
      </c>
      <c r="F142" s="8">
        <v>0</v>
      </c>
      <c r="G142" s="8">
        <v>8049.96</v>
      </c>
      <c r="H142" s="8">
        <v>1164.92</v>
      </c>
      <c r="I142" s="8">
        <v>0.02</v>
      </c>
      <c r="J142" s="8">
        <v>493.45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3225.77</v>
      </c>
      <c r="T142" s="8">
        <v>210</v>
      </c>
      <c r="U142" s="8">
        <v>0</v>
      </c>
      <c r="V142" s="8">
        <v>5094.16</v>
      </c>
      <c r="W142" s="8">
        <v>2955.8</v>
      </c>
    </row>
    <row r="143" spans="1:23" x14ac:dyDescent="0.25">
      <c r="A143" t="s">
        <v>27</v>
      </c>
      <c r="C143" t="s">
        <v>28</v>
      </c>
      <c r="D143" t="s">
        <v>28</v>
      </c>
      <c r="E143" t="s">
        <v>28</v>
      </c>
      <c r="F143" t="s">
        <v>28</v>
      </c>
      <c r="G143" t="s">
        <v>28</v>
      </c>
      <c r="H143" t="s">
        <v>28</v>
      </c>
      <c r="I143" t="s">
        <v>28</v>
      </c>
      <c r="J143" t="s">
        <v>28</v>
      </c>
      <c r="K143" t="s">
        <v>28</v>
      </c>
      <c r="L143" t="s">
        <v>28</v>
      </c>
      <c r="M143" t="s">
        <v>28</v>
      </c>
      <c r="N143" t="s">
        <v>28</v>
      </c>
      <c r="O143" t="s">
        <v>28</v>
      </c>
      <c r="P143" t="s">
        <v>28</v>
      </c>
      <c r="Q143" t="s">
        <v>28</v>
      </c>
      <c r="R143" t="s">
        <v>28</v>
      </c>
      <c r="S143" t="s">
        <v>28</v>
      </c>
      <c r="T143" t="s">
        <v>28</v>
      </c>
      <c r="U143" t="s">
        <v>28</v>
      </c>
      <c r="V143" t="s">
        <v>28</v>
      </c>
      <c r="W143" t="s">
        <v>28</v>
      </c>
    </row>
    <row r="144" spans="1:23" x14ac:dyDescent="0.25">
      <c r="B144" s="10"/>
      <c r="C144" s="10">
        <v>66038</v>
      </c>
      <c r="D144" s="10">
        <v>2183</v>
      </c>
      <c r="E144" s="10">
        <v>1507</v>
      </c>
      <c r="F144" s="10">
        <v>0</v>
      </c>
      <c r="G144" s="10">
        <v>69728</v>
      </c>
      <c r="H144" s="10">
        <v>14277</v>
      </c>
      <c r="I144" s="11">
        <v>0</v>
      </c>
      <c r="J144" s="10">
        <v>4292</v>
      </c>
      <c r="K144" s="10">
        <v>3099</v>
      </c>
      <c r="L144" s="10">
        <v>4634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6329</v>
      </c>
      <c r="T144" s="10">
        <v>210</v>
      </c>
      <c r="U144" s="10">
        <v>0</v>
      </c>
      <c r="V144" s="10">
        <v>32841</v>
      </c>
      <c r="W144" s="10">
        <v>36887</v>
      </c>
    </row>
    <row r="146" spans="1:23" x14ac:dyDescent="0.25">
      <c r="A146" s="7" t="s">
        <v>135</v>
      </c>
    </row>
    <row r="147" spans="1:23" x14ac:dyDescent="0.25">
      <c r="A147">
        <v>275</v>
      </c>
      <c r="B147" t="s">
        <v>136</v>
      </c>
      <c r="C147" s="8">
        <v>11310</v>
      </c>
      <c r="D147" s="8">
        <v>385</v>
      </c>
      <c r="E147" s="8">
        <v>271.63</v>
      </c>
      <c r="F147" s="8">
        <v>0</v>
      </c>
      <c r="G147" s="8">
        <v>11966.63</v>
      </c>
      <c r="H147" s="8">
        <v>2035.67</v>
      </c>
      <c r="I147" s="8">
        <v>0.01</v>
      </c>
      <c r="J147" s="8">
        <v>735.15</v>
      </c>
      <c r="K147" s="8">
        <v>0</v>
      </c>
      <c r="L147" s="8">
        <v>3770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6540.83</v>
      </c>
      <c r="W147" s="8">
        <v>5425.8</v>
      </c>
    </row>
    <row r="148" spans="1:23" x14ac:dyDescent="0.25">
      <c r="A148">
        <v>348</v>
      </c>
      <c r="B148" t="s">
        <v>137</v>
      </c>
      <c r="C148" s="8">
        <v>29565.5</v>
      </c>
      <c r="D148" s="8">
        <v>783</v>
      </c>
      <c r="E148" s="8">
        <v>550.79</v>
      </c>
      <c r="F148" s="8">
        <v>750</v>
      </c>
      <c r="G148" s="8">
        <v>31649.29</v>
      </c>
      <c r="H148" s="8">
        <v>7430.24</v>
      </c>
      <c r="I148" s="8">
        <v>0.09</v>
      </c>
      <c r="J148" s="8">
        <v>1921.76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9352.09</v>
      </c>
      <c r="W148" s="8">
        <v>22297.200000000001</v>
      </c>
    </row>
    <row r="149" spans="1:23" x14ac:dyDescent="0.25">
      <c r="A149">
        <v>359</v>
      </c>
      <c r="B149" t="s">
        <v>138</v>
      </c>
      <c r="C149" s="8">
        <v>14440.5</v>
      </c>
      <c r="D149" s="8">
        <v>556.75</v>
      </c>
      <c r="E149" s="8">
        <v>392.04</v>
      </c>
      <c r="F149" s="8">
        <v>0</v>
      </c>
      <c r="G149" s="8">
        <v>15389.29</v>
      </c>
      <c r="H149" s="8">
        <v>2840.68</v>
      </c>
      <c r="I149" s="9">
        <v>-0.02</v>
      </c>
      <c r="J149" s="8">
        <v>938.63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3779.29</v>
      </c>
      <c r="W149" s="8">
        <v>11610</v>
      </c>
    </row>
    <row r="150" spans="1:23" x14ac:dyDescent="0.25">
      <c r="A150">
        <v>364</v>
      </c>
      <c r="B150" t="s">
        <v>139</v>
      </c>
      <c r="C150" s="8">
        <v>7591.5</v>
      </c>
      <c r="D150" s="8">
        <v>286.20999999999998</v>
      </c>
      <c r="E150" s="8">
        <v>172.25</v>
      </c>
      <c r="F150" s="8">
        <v>0</v>
      </c>
      <c r="G150" s="8">
        <v>8049.96</v>
      </c>
      <c r="H150" s="8">
        <v>1164.92</v>
      </c>
      <c r="I150" s="9">
        <v>-0.01</v>
      </c>
      <c r="J150" s="8">
        <v>493.45</v>
      </c>
      <c r="K150" s="8">
        <v>0</v>
      </c>
      <c r="L150" s="8">
        <v>1264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2922.36</v>
      </c>
      <c r="W150" s="8">
        <v>5127.6000000000004</v>
      </c>
    </row>
    <row r="151" spans="1:23" x14ac:dyDescent="0.25">
      <c r="A151">
        <v>380</v>
      </c>
      <c r="B151" t="s">
        <v>140</v>
      </c>
      <c r="C151" s="8">
        <v>7591.5</v>
      </c>
      <c r="D151" s="8">
        <v>286.20999999999998</v>
      </c>
      <c r="E151" s="8">
        <v>172.25</v>
      </c>
      <c r="F151" s="8">
        <v>0</v>
      </c>
      <c r="G151" s="8">
        <v>8049.96</v>
      </c>
      <c r="H151" s="8">
        <v>1164.92</v>
      </c>
      <c r="I151" s="8">
        <v>0</v>
      </c>
      <c r="J151" s="8">
        <v>493.45</v>
      </c>
      <c r="K151" s="8">
        <v>822.29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1254.9000000000001</v>
      </c>
      <c r="T151" s="8">
        <v>0</v>
      </c>
      <c r="U151" s="8">
        <v>0</v>
      </c>
      <c r="V151" s="8">
        <v>3735.56</v>
      </c>
      <c r="W151" s="8">
        <v>4314.3999999999996</v>
      </c>
    </row>
    <row r="152" spans="1:23" x14ac:dyDescent="0.25">
      <c r="A152" t="s">
        <v>27</v>
      </c>
      <c r="C152" t="s">
        <v>28</v>
      </c>
      <c r="D152" t="s">
        <v>28</v>
      </c>
      <c r="E152" t="s">
        <v>28</v>
      </c>
      <c r="F152" t="s">
        <v>28</v>
      </c>
      <c r="G152" t="s">
        <v>28</v>
      </c>
      <c r="H152" t="s">
        <v>28</v>
      </c>
      <c r="I152" t="s">
        <v>28</v>
      </c>
      <c r="J152" t="s">
        <v>28</v>
      </c>
      <c r="K152" t="s">
        <v>28</v>
      </c>
      <c r="L152" t="s">
        <v>28</v>
      </c>
      <c r="M152" t="s">
        <v>28</v>
      </c>
      <c r="N152" t="s">
        <v>28</v>
      </c>
      <c r="O152" t="s">
        <v>28</v>
      </c>
      <c r="P152" t="s">
        <v>28</v>
      </c>
      <c r="Q152" t="s">
        <v>28</v>
      </c>
      <c r="R152" t="s">
        <v>28</v>
      </c>
      <c r="S152" t="s">
        <v>28</v>
      </c>
      <c r="T152" t="s">
        <v>28</v>
      </c>
      <c r="U152" t="s">
        <v>28</v>
      </c>
      <c r="V152" t="s">
        <v>28</v>
      </c>
      <c r="W152" t="s">
        <v>28</v>
      </c>
    </row>
    <row r="153" spans="1:23" x14ac:dyDescent="0.25">
      <c r="B153" s="10"/>
      <c r="C153" s="10">
        <v>70499</v>
      </c>
      <c r="D153" s="10">
        <v>2297</v>
      </c>
      <c r="E153" s="10">
        <v>1559</v>
      </c>
      <c r="F153" s="10">
        <v>750</v>
      </c>
      <c r="G153" s="10">
        <v>75105</v>
      </c>
      <c r="H153" s="10">
        <v>14636</v>
      </c>
      <c r="I153" s="10">
        <v>0</v>
      </c>
      <c r="J153" s="10">
        <v>4582</v>
      </c>
      <c r="K153" s="10">
        <v>822</v>
      </c>
      <c r="L153" s="10">
        <v>5034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1255</v>
      </c>
      <c r="T153" s="10">
        <v>0</v>
      </c>
      <c r="U153" s="10">
        <v>0</v>
      </c>
      <c r="V153" s="10">
        <v>26330</v>
      </c>
      <c r="W153" s="10">
        <v>48775</v>
      </c>
    </row>
    <row r="155" spans="1:23" x14ac:dyDescent="0.25">
      <c r="A155" s="7" t="s">
        <v>141</v>
      </c>
    </row>
    <row r="156" spans="1:23" x14ac:dyDescent="0.25">
      <c r="A156">
        <v>322</v>
      </c>
      <c r="B156" t="s">
        <v>142</v>
      </c>
      <c r="C156" s="8">
        <v>8676.5</v>
      </c>
      <c r="D156" s="8">
        <v>339.67</v>
      </c>
      <c r="E156" s="8">
        <v>239.75</v>
      </c>
      <c r="F156" s="8">
        <v>0</v>
      </c>
      <c r="G156" s="8">
        <v>9255.92</v>
      </c>
      <c r="H156" s="8">
        <v>1422.51</v>
      </c>
      <c r="I156" s="8">
        <v>0.04</v>
      </c>
      <c r="J156" s="8">
        <v>563.97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201</v>
      </c>
      <c r="U156" s="8">
        <v>0</v>
      </c>
      <c r="V156" s="8">
        <v>2187.52</v>
      </c>
      <c r="W156" s="8">
        <v>7068.4</v>
      </c>
    </row>
    <row r="157" spans="1:23" x14ac:dyDescent="0.25">
      <c r="A157">
        <v>367</v>
      </c>
      <c r="B157" t="s">
        <v>143</v>
      </c>
      <c r="C157" s="8">
        <v>8676.5</v>
      </c>
      <c r="D157" s="8">
        <v>339.67</v>
      </c>
      <c r="E157" s="8">
        <v>239.75</v>
      </c>
      <c r="F157" s="8">
        <v>750</v>
      </c>
      <c r="G157" s="8">
        <v>10005.92</v>
      </c>
      <c r="H157" s="8">
        <v>1422.51</v>
      </c>
      <c r="I157" s="9">
        <v>-0.12</v>
      </c>
      <c r="J157" s="8">
        <v>563.97</v>
      </c>
      <c r="K157" s="8">
        <v>0</v>
      </c>
      <c r="L157" s="8">
        <v>0</v>
      </c>
      <c r="M157" s="8">
        <v>0</v>
      </c>
      <c r="N157" s="8">
        <v>0</v>
      </c>
      <c r="O157" s="8">
        <v>3439.76</v>
      </c>
      <c r="P157" s="8">
        <v>0</v>
      </c>
      <c r="Q157" s="8">
        <v>0</v>
      </c>
      <c r="R157" s="8">
        <v>0</v>
      </c>
      <c r="S157" s="8">
        <v>0</v>
      </c>
      <c r="T157" s="8">
        <v>99</v>
      </c>
      <c r="U157" s="8">
        <v>0</v>
      </c>
      <c r="V157" s="8">
        <v>5525.12</v>
      </c>
      <c r="W157" s="8">
        <v>4480.8</v>
      </c>
    </row>
    <row r="158" spans="1:23" x14ac:dyDescent="0.25">
      <c r="A158">
        <v>375</v>
      </c>
      <c r="B158" t="s">
        <v>144</v>
      </c>
      <c r="C158" s="8">
        <v>7591.5</v>
      </c>
      <c r="D158" s="8">
        <v>286.20999999999998</v>
      </c>
      <c r="E158" s="8">
        <v>172.25</v>
      </c>
      <c r="F158" s="8">
        <v>0</v>
      </c>
      <c r="G158" s="8">
        <v>8049.96</v>
      </c>
      <c r="H158" s="8">
        <v>1164.92</v>
      </c>
      <c r="I158" s="9">
        <v>-0.01</v>
      </c>
      <c r="J158" s="8">
        <v>493.45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174</v>
      </c>
      <c r="U158" s="8">
        <v>0</v>
      </c>
      <c r="V158" s="8">
        <v>1832.36</v>
      </c>
      <c r="W158" s="8">
        <v>6217.6</v>
      </c>
    </row>
    <row r="159" spans="1:23" x14ac:dyDescent="0.25">
      <c r="A159">
        <v>240</v>
      </c>
      <c r="B159" t="s">
        <v>145</v>
      </c>
      <c r="C159" s="8">
        <v>29565.5</v>
      </c>
      <c r="D159" s="8">
        <v>783</v>
      </c>
      <c r="E159" s="8">
        <v>550.79</v>
      </c>
      <c r="F159" s="8">
        <v>0</v>
      </c>
      <c r="G159" s="8">
        <v>30899.29</v>
      </c>
      <c r="H159" s="8">
        <v>7430.24</v>
      </c>
      <c r="I159" s="8">
        <v>0.09</v>
      </c>
      <c r="J159" s="8">
        <v>1921.76</v>
      </c>
      <c r="K159" s="8">
        <v>0</v>
      </c>
      <c r="L159" s="8">
        <v>4939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890</v>
      </c>
      <c r="U159" s="8">
        <v>0</v>
      </c>
      <c r="V159" s="8">
        <v>15181.09</v>
      </c>
      <c r="W159" s="8">
        <v>15718.2</v>
      </c>
    </row>
    <row r="160" spans="1:23" x14ac:dyDescent="0.25">
      <c r="A160">
        <v>30391</v>
      </c>
      <c r="B160" t="s">
        <v>146</v>
      </c>
      <c r="C160" s="8">
        <v>11310</v>
      </c>
      <c r="D160" s="8">
        <v>385</v>
      </c>
      <c r="E160" s="8">
        <v>271.63</v>
      </c>
      <c r="F160" s="8">
        <v>0</v>
      </c>
      <c r="G160" s="8">
        <v>11966.63</v>
      </c>
      <c r="H160" s="8">
        <v>2035.67</v>
      </c>
      <c r="I160" s="8">
        <v>0.04</v>
      </c>
      <c r="J160" s="8">
        <v>735.15</v>
      </c>
      <c r="K160" s="8">
        <v>2743.77</v>
      </c>
      <c r="L160" s="8">
        <v>1350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192</v>
      </c>
      <c r="U160" s="8">
        <v>0</v>
      </c>
      <c r="V160" s="8">
        <v>7056.63</v>
      </c>
      <c r="W160" s="8">
        <v>4910</v>
      </c>
    </row>
    <row r="161" spans="1:23" x14ac:dyDescent="0.25">
      <c r="A161" t="s">
        <v>27</v>
      </c>
      <c r="C161" t="s">
        <v>28</v>
      </c>
      <c r="D161" t="s">
        <v>28</v>
      </c>
      <c r="E161" t="s">
        <v>28</v>
      </c>
      <c r="F161" t="s">
        <v>28</v>
      </c>
      <c r="G161" t="s">
        <v>28</v>
      </c>
      <c r="H161" t="s">
        <v>28</v>
      </c>
      <c r="I161" t="s">
        <v>28</v>
      </c>
      <c r="J161" t="s">
        <v>28</v>
      </c>
      <c r="K161" t="s">
        <v>28</v>
      </c>
      <c r="L161" t="s">
        <v>28</v>
      </c>
      <c r="M161" t="s">
        <v>28</v>
      </c>
      <c r="N161" t="s">
        <v>28</v>
      </c>
      <c r="O161" t="s">
        <v>28</v>
      </c>
      <c r="P161" t="s">
        <v>28</v>
      </c>
      <c r="Q161" t="s">
        <v>28</v>
      </c>
      <c r="R161" t="s">
        <v>28</v>
      </c>
      <c r="S161" t="s">
        <v>28</v>
      </c>
      <c r="T161" t="s">
        <v>28</v>
      </c>
      <c r="U161" t="s">
        <v>28</v>
      </c>
      <c r="V161" t="s">
        <v>28</v>
      </c>
      <c r="W161" t="s">
        <v>28</v>
      </c>
    </row>
    <row r="162" spans="1:23" x14ac:dyDescent="0.25">
      <c r="B162" s="10"/>
      <c r="C162" s="10">
        <v>65820</v>
      </c>
      <c r="D162" s="10">
        <v>2134</v>
      </c>
      <c r="E162" s="10">
        <v>1474</v>
      </c>
      <c r="F162" s="10">
        <v>750</v>
      </c>
      <c r="G162" s="10">
        <v>70178</v>
      </c>
      <c r="H162" s="10">
        <v>13476</v>
      </c>
      <c r="I162" s="10">
        <v>0</v>
      </c>
      <c r="J162" s="10">
        <v>4278</v>
      </c>
      <c r="K162" s="10">
        <v>2744</v>
      </c>
      <c r="L162" s="10">
        <v>6289</v>
      </c>
      <c r="M162" s="10">
        <v>0</v>
      </c>
      <c r="N162" s="10">
        <v>0</v>
      </c>
      <c r="O162" s="10">
        <v>3440</v>
      </c>
      <c r="P162" s="10">
        <v>0</v>
      </c>
      <c r="Q162" s="10">
        <v>0</v>
      </c>
      <c r="R162" s="10">
        <v>0</v>
      </c>
      <c r="S162" s="10">
        <v>0</v>
      </c>
      <c r="T162" s="10">
        <v>1556</v>
      </c>
      <c r="U162" s="10">
        <v>0</v>
      </c>
      <c r="V162" s="10">
        <v>31783</v>
      </c>
      <c r="W162" s="10">
        <v>38395</v>
      </c>
    </row>
    <row r="164" spans="1:23" x14ac:dyDescent="0.25">
      <c r="A164" s="7" t="s">
        <v>147</v>
      </c>
    </row>
    <row r="165" spans="1:23" x14ac:dyDescent="0.25">
      <c r="A165">
        <v>28</v>
      </c>
      <c r="B165" t="s">
        <v>148</v>
      </c>
      <c r="C165" s="8">
        <v>14440.5</v>
      </c>
      <c r="D165" s="8">
        <v>556.75</v>
      </c>
      <c r="E165" s="8">
        <v>392.04</v>
      </c>
      <c r="F165" s="8">
        <v>0</v>
      </c>
      <c r="G165" s="8">
        <v>15389.29</v>
      </c>
      <c r="H165" s="8">
        <v>2840.68</v>
      </c>
      <c r="I165" s="9">
        <v>-0.02</v>
      </c>
      <c r="J165" s="8">
        <v>938.63</v>
      </c>
      <c r="K165" s="8">
        <v>0</v>
      </c>
      <c r="L165" s="8">
        <v>4584</v>
      </c>
      <c r="M165" s="8">
        <v>0</v>
      </c>
      <c r="N165" s="8">
        <v>0</v>
      </c>
      <c r="O165" s="8">
        <v>663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9026.2900000000009</v>
      </c>
      <c r="W165" s="8">
        <v>6363</v>
      </c>
    </row>
    <row r="166" spans="1:23" x14ac:dyDescent="0.25">
      <c r="A166">
        <v>281</v>
      </c>
      <c r="B166" t="s">
        <v>149</v>
      </c>
      <c r="C166" s="8">
        <v>7591.5</v>
      </c>
      <c r="D166" s="8">
        <v>286.20999999999998</v>
      </c>
      <c r="E166" s="8">
        <v>172.25</v>
      </c>
      <c r="F166" s="8">
        <v>0</v>
      </c>
      <c r="G166" s="8">
        <v>8049.96</v>
      </c>
      <c r="H166" s="8">
        <v>1164.92</v>
      </c>
      <c r="I166" s="9">
        <v>-0.01</v>
      </c>
      <c r="J166" s="8">
        <v>493.45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245</v>
      </c>
      <c r="U166" s="8">
        <v>0</v>
      </c>
      <c r="V166" s="8">
        <v>1903.36</v>
      </c>
      <c r="W166" s="8">
        <v>6146.6</v>
      </c>
    </row>
    <row r="167" spans="1:23" x14ac:dyDescent="0.25">
      <c r="A167">
        <v>31</v>
      </c>
      <c r="B167" t="s">
        <v>150</v>
      </c>
      <c r="C167" s="8">
        <v>14440.5</v>
      </c>
      <c r="D167" s="8">
        <v>556.75</v>
      </c>
      <c r="E167" s="8">
        <v>392.04</v>
      </c>
      <c r="F167" s="8">
        <v>0</v>
      </c>
      <c r="G167" s="8">
        <v>15389.29</v>
      </c>
      <c r="H167" s="8">
        <v>2840.68</v>
      </c>
      <c r="I167" s="8">
        <v>0.03</v>
      </c>
      <c r="J167" s="8">
        <v>938.63</v>
      </c>
      <c r="K167" s="8">
        <v>0</v>
      </c>
      <c r="L167" s="8">
        <v>2000</v>
      </c>
      <c r="M167" s="8">
        <v>0</v>
      </c>
      <c r="N167" s="8">
        <v>3286.75</v>
      </c>
      <c r="O167" s="8">
        <v>474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9540.09</v>
      </c>
      <c r="W167" s="8">
        <v>5849.2</v>
      </c>
    </row>
    <row r="168" spans="1:23" x14ac:dyDescent="0.25">
      <c r="A168">
        <v>313</v>
      </c>
      <c r="B168" t="s">
        <v>151</v>
      </c>
      <c r="C168" s="8">
        <v>14440.5</v>
      </c>
      <c r="D168" s="8">
        <v>556.75</v>
      </c>
      <c r="E168" s="8">
        <v>392.04</v>
      </c>
      <c r="F168" s="8">
        <v>0</v>
      </c>
      <c r="G168" s="8">
        <v>15389.29</v>
      </c>
      <c r="H168" s="8">
        <v>2840.68</v>
      </c>
      <c r="I168" s="8">
        <v>0.18</v>
      </c>
      <c r="J168" s="8">
        <v>938.63</v>
      </c>
      <c r="K168" s="8">
        <v>0</v>
      </c>
      <c r="L168" s="8">
        <v>3073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6852.49</v>
      </c>
      <c r="W168" s="8">
        <v>8536.7999999999993</v>
      </c>
    </row>
    <row r="169" spans="1:23" x14ac:dyDescent="0.25">
      <c r="A169">
        <v>314</v>
      </c>
      <c r="B169" t="s">
        <v>152</v>
      </c>
      <c r="C169" s="8">
        <v>9716.5</v>
      </c>
      <c r="D169" s="8">
        <v>363.42</v>
      </c>
      <c r="E169" s="8">
        <v>255.96</v>
      </c>
      <c r="F169" s="8">
        <v>0</v>
      </c>
      <c r="G169" s="8">
        <v>10335.879999999999</v>
      </c>
      <c r="H169" s="8">
        <v>1653.19</v>
      </c>
      <c r="I169" s="8">
        <v>0.12</v>
      </c>
      <c r="J169" s="8">
        <v>631.57000000000005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393</v>
      </c>
      <c r="U169" s="8">
        <v>0</v>
      </c>
      <c r="V169" s="8">
        <v>2677.88</v>
      </c>
      <c r="W169" s="8">
        <v>7658</v>
      </c>
    </row>
    <row r="170" spans="1:23" x14ac:dyDescent="0.25">
      <c r="A170">
        <v>315</v>
      </c>
      <c r="B170" t="s">
        <v>153</v>
      </c>
      <c r="C170" s="8">
        <v>9716.5</v>
      </c>
      <c r="D170" s="8">
        <v>363.42</v>
      </c>
      <c r="E170" s="8">
        <v>255.96</v>
      </c>
      <c r="F170" s="8">
        <v>0</v>
      </c>
      <c r="G170" s="8">
        <v>10335.879999999999</v>
      </c>
      <c r="H170" s="8">
        <v>1653.19</v>
      </c>
      <c r="I170" s="9">
        <v>-0.08</v>
      </c>
      <c r="J170" s="8">
        <v>631.57000000000005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3494.2</v>
      </c>
      <c r="T170" s="8">
        <v>770</v>
      </c>
      <c r="U170" s="8">
        <v>0</v>
      </c>
      <c r="V170" s="8">
        <v>6548.88</v>
      </c>
      <c r="W170" s="8">
        <v>3787</v>
      </c>
    </row>
    <row r="171" spans="1:23" x14ac:dyDescent="0.25">
      <c r="A171">
        <v>316</v>
      </c>
      <c r="B171" t="s">
        <v>154</v>
      </c>
      <c r="C171" s="8">
        <v>9716.5</v>
      </c>
      <c r="D171" s="8">
        <v>363.42</v>
      </c>
      <c r="E171" s="8">
        <v>255.96</v>
      </c>
      <c r="F171" s="8">
        <v>0</v>
      </c>
      <c r="G171" s="8">
        <v>10335.879999999999</v>
      </c>
      <c r="H171" s="8">
        <v>1653.19</v>
      </c>
      <c r="I171" s="8">
        <v>0.12</v>
      </c>
      <c r="J171" s="8">
        <v>631.57000000000005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284</v>
      </c>
      <c r="U171" s="8">
        <v>0</v>
      </c>
      <c r="V171" s="8">
        <v>2568.88</v>
      </c>
      <c r="W171" s="8">
        <v>7767</v>
      </c>
    </row>
    <row r="172" spans="1:23" x14ac:dyDescent="0.25">
      <c r="A172">
        <v>317</v>
      </c>
      <c r="B172" t="s">
        <v>155</v>
      </c>
      <c r="C172" s="8">
        <v>9716.5</v>
      </c>
      <c r="D172" s="8">
        <v>363.42</v>
      </c>
      <c r="E172" s="8">
        <v>255.96</v>
      </c>
      <c r="F172" s="8">
        <v>0</v>
      </c>
      <c r="G172" s="8">
        <v>10335.879999999999</v>
      </c>
      <c r="H172" s="8">
        <v>1653.19</v>
      </c>
      <c r="I172" s="9">
        <v>-0.08</v>
      </c>
      <c r="J172" s="8">
        <v>631.57000000000005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3494.2</v>
      </c>
      <c r="T172" s="8">
        <v>181</v>
      </c>
      <c r="U172" s="8">
        <v>0</v>
      </c>
      <c r="V172" s="8">
        <v>5959.88</v>
      </c>
      <c r="W172" s="8">
        <v>4376</v>
      </c>
    </row>
    <row r="173" spans="1:23" x14ac:dyDescent="0.25">
      <c r="A173">
        <v>352</v>
      </c>
      <c r="B173" t="s">
        <v>156</v>
      </c>
      <c r="C173" s="8">
        <v>11310</v>
      </c>
      <c r="D173" s="8">
        <v>385</v>
      </c>
      <c r="E173" s="8">
        <v>271.63</v>
      </c>
      <c r="F173" s="8">
        <v>0</v>
      </c>
      <c r="G173" s="8">
        <v>11966.63</v>
      </c>
      <c r="H173" s="8">
        <v>2035.67</v>
      </c>
      <c r="I173" s="8">
        <v>0.01</v>
      </c>
      <c r="J173" s="8">
        <v>735.15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2770.83</v>
      </c>
      <c r="W173" s="8">
        <v>9195.7999999999993</v>
      </c>
    </row>
    <row r="174" spans="1:23" x14ac:dyDescent="0.25">
      <c r="A174">
        <v>353</v>
      </c>
      <c r="B174" t="s">
        <v>157</v>
      </c>
      <c r="C174" s="8">
        <v>11310</v>
      </c>
      <c r="D174" s="8">
        <v>385</v>
      </c>
      <c r="E174" s="8">
        <v>271.63</v>
      </c>
      <c r="F174" s="8">
        <v>0</v>
      </c>
      <c r="G174" s="8">
        <v>11966.63</v>
      </c>
      <c r="H174" s="8">
        <v>2035.67</v>
      </c>
      <c r="I174" s="8">
        <v>0.01</v>
      </c>
      <c r="J174" s="8">
        <v>735.15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2770.83</v>
      </c>
      <c r="W174" s="8">
        <v>9195.7999999999993</v>
      </c>
    </row>
    <row r="175" spans="1:23" x14ac:dyDescent="0.25">
      <c r="A175">
        <v>95</v>
      </c>
      <c r="B175" t="s">
        <v>158</v>
      </c>
      <c r="C175" s="8">
        <v>11310</v>
      </c>
      <c r="D175" s="8">
        <v>385</v>
      </c>
      <c r="E175" s="8">
        <v>271.63</v>
      </c>
      <c r="F175" s="8">
        <v>0</v>
      </c>
      <c r="G175" s="8">
        <v>11966.63</v>
      </c>
      <c r="H175" s="8">
        <v>2035.67</v>
      </c>
      <c r="I175" s="8">
        <v>0.05</v>
      </c>
      <c r="J175" s="8">
        <v>735.15</v>
      </c>
      <c r="K175" s="8">
        <v>0</v>
      </c>
      <c r="L175" s="8">
        <v>2605</v>
      </c>
      <c r="M175" s="8">
        <v>0</v>
      </c>
      <c r="N175" s="8">
        <v>0</v>
      </c>
      <c r="O175" s="8">
        <v>0</v>
      </c>
      <c r="P175" s="8">
        <v>0</v>
      </c>
      <c r="Q175" s="9">
        <v>-93.82</v>
      </c>
      <c r="R175" s="8">
        <v>797.78</v>
      </c>
      <c r="S175" s="8">
        <v>0</v>
      </c>
      <c r="T175" s="8">
        <v>0</v>
      </c>
      <c r="U175" s="8">
        <v>0</v>
      </c>
      <c r="V175" s="8">
        <v>6079.83</v>
      </c>
      <c r="W175" s="8">
        <v>5886.8</v>
      </c>
    </row>
    <row r="176" spans="1:23" x14ac:dyDescent="0.25">
      <c r="A176">
        <v>110</v>
      </c>
      <c r="B176" t="s">
        <v>159</v>
      </c>
      <c r="C176" s="8">
        <v>11310</v>
      </c>
      <c r="D176" s="8">
        <v>385</v>
      </c>
      <c r="E176" s="8">
        <v>271.63</v>
      </c>
      <c r="F176" s="8">
        <v>0</v>
      </c>
      <c r="G176" s="8">
        <v>11966.63</v>
      </c>
      <c r="H176" s="8">
        <v>2035.67</v>
      </c>
      <c r="I176" s="9">
        <v>-0.01</v>
      </c>
      <c r="J176" s="8">
        <v>735.15</v>
      </c>
      <c r="K176" s="8">
        <v>2743.77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2795.05</v>
      </c>
      <c r="T176" s="8">
        <v>0</v>
      </c>
      <c r="U176" s="8">
        <v>0</v>
      </c>
      <c r="V176" s="8">
        <v>8309.6299999999992</v>
      </c>
      <c r="W176" s="8">
        <v>3657</v>
      </c>
    </row>
    <row r="177" spans="1:23" x14ac:dyDescent="0.25">
      <c r="A177">
        <v>255</v>
      </c>
      <c r="B177" t="s">
        <v>160</v>
      </c>
      <c r="C177" s="8">
        <v>37293</v>
      </c>
      <c r="D177" s="8">
        <v>799.21</v>
      </c>
      <c r="E177" s="8">
        <v>575.63</v>
      </c>
      <c r="F177" s="8">
        <v>750</v>
      </c>
      <c r="G177" s="8">
        <v>39417.839999999997</v>
      </c>
      <c r="H177" s="8">
        <v>9760.7999999999993</v>
      </c>
      <c r="I177" s="9">
        <v>-0.01</v>
      </c>
      <c r="J177" s="8">
        <v>2424.0500000000002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12184.84</v>
      </c>
      <c r="W177" s="8">
        <v>27233</v>
      </c>
    </row>
    <row r="178" spans="1:23" x14ac:dyDescent="0.25">
      <c r="A178" t="s">
        <v>27</v>
      </c>
      <c r="C178" t="s">
        <v>28</v>
      </c>
      <c r="D178" t="s">
        <v>28</v>
      </c>
      <c r="E178" t="s">
        <v>28</v>
      </c>
      <c r="F178" t="s">
        <v>28</v>
      </c>
      <c r="G178" t="s">
        <v>28</v>
      </c>
      <c r="H178" t="s">
        <v>28</v>
      </c>
      <c r="I178" t="s">
        <v>28</v>
      </c>
      <c r="J178" t="s">
        <v>28</v>
      </c>
      <c r="K178" t="s">
        <v>28</v>
      </c>
      <c r="L178" t="s">
        <v>28</v>
      </c>
      <c r="M178" t="s">
        <v>28</v>
      </c>
      <c r="N178" t="s">
        <v>28</v>
      </c>
      <c r="O178" t="s">
        <v>28</v>
      </c>
      <c r="P178" t="s">
        <v>28</v>
      </c>
      <c r="Q178" t="s">
        <v>28</v>
      </c>
      <c r="R178" t="s">
        <v>28</v>
      </c>
      <c r="S178" t="s">
        <v>28</v>
      </c>
      <c r="T178" t="s">
        <v>28</v>
      </c>
      <c r="U178" t="s">
        <v>28</v>
      </c>
      <c r="V178" t="s">
        <v>28</v>
      </c>
      <c r="W178" t="s">
        <v>28</v>
      </c>
    </row>
    <row r="179" spans="1:23" x14ac:dyDescent="0.25">
      <c r="B179" s="10"/>
      <c r="C179" s="10">
        <v>172312</v>
      </c>
      <c r="D179" s="10">
        <v>5749</v>
      </c>
      <c r="E179" s="10">
        <v>4034</v>
      </c>
      <c r="F179" s="10">
        <v>750</v>
      </c>
      <c r="G179" s="10">
        <v>182846</v>
      </c>
      <c r="H179" s="10">
        <v>34203</v>
      </c>
      <c r="I179" s="10">
        <v>0</v>
      </c>
      <c r="J179" s="10">
        <v>11200</v>
      </c>
      <c r="K179" s="10">
        <v>2744</v>
      </c>
      <c r="L179" s="10">
        <v>12262</v>
      </c>
      <c r="M179" s="10">
        <v>0</v>
      </c>
      <c r="N179" s="10">
        <v>3287</v>
      </c>
      <c r="O179" s="10">
        <v>1137</v>
      </c>
      <c r="P179" s="10">
        <v>0</v>
      </c>
      <c r="Q179" s="11">
        <v>-94</v>
      </c>
      <c r="R179" s="10">
        <v>798</v>
      </c>
      <c r="S179" s="10">
        <v>9783</v>
      </c>
      <c r="T179" s="10">
        <v>1873</v>
      </c>
      <c r="U179" s="10">
        <v>0</v>
      </c>
      <c r="V179" s="10">
        <v>77194</v>
      </c>
      <c r="W179" s="10">
        <v>105652</v>
      </c>
    </row>
    <row r="181" spans="1:23" x14ac:dyDescent="0.25">
      <c r="A181" s="7" t="s">
        <v>161</v>
      </c>
    </row>
    <row r="182" spans="1:23" x14ac:dyDescent="0.25">
      <c r="A182">
        <v>296</v>
      </c>
      <c r="B182" t="s">
        <v>162</v>
      </c>
      <c r="C182" s="8">
        <v>8676.5</v>
      </c>
      <c r="D182" s="8">
        <v>339.67</v>
      </c>
      <c r="E182" s="8">
        <v>239.75</v>
      </c>
      <c r="F182" s="8">
        <v>0</v>
      </c>
      <c r="G182" s="8">
        <v>9255.92</v>
      </c>
      <c r="H182" s="8">
        <v>1422.51</v>
      </c>
      <c r="I182" s="9">
        <v>-0.16</v>
      </c>
      <c r="J182" s="8">
        <v>563.97</v>
      </c>
      <c r="K182" s="8">
        <v>0</v>
      </c>
      <c r="L182" s="8">
        <v>0</v>
      </c>
      <c r="M182" s="8">
        <v>0</v>
      </c>
      <c r="N182" s="8">
        <v>0</v>
      </c>
      <c r="O182" s="8">
        <v>235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2221.3200000000002</v>
      </c>
      <c r="W182" s="8">
        <v>7034.6</v>
      </c>
    </row>
    <row r="183" spans="1:23" x14ac:dyDescent="0.25">
      <c r="A183">
        <v>303</v>
      </c>
      <c r="B183" t="s">
        <v>163</v>
      </c>
      <c r="C183" s="8">
        <v>18247.77</v>
      </c>
      <c r="D183" s="8">
        <v>590.85</v>
      </c>
      <c r="E183" s="8">
        <v>417.5</v>
      </c>
      <c r="F183" s="8">
        <v>0</v>
      </c>
      <c r="G183" s="8">
        <v>19256.12</v>
      </c>
      <c r="H183" s="8">
        <v>3873.84</v>
      </c>
      <c r="I183" s="8">
        <v>0.17</v>
      </c>
      <c r="J183" s="8">
        <v>1186.1099999999999</v>
      </c>
      <c r="K183" s="8">
        <v>0</v>
      </c>
      <c r="L183" s="8">
        <v>1500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6560.12</v>
      </c>
      <c r="W183" s="8">
        <v>12696</v>
      </c>
    </row>
    <row r="184" spans="1:23" x14ac:dyDescent="0.25">
      <c r="A184">
        <v>304</v>
      </c>
      <c r="B184" t="s">
        <v>164</v>
      </c>
      <c r="C184" s="8">
        <v>11310</v>
      </c>
      <c r="D184" s="8">
        <v>385</v>
      </c>
      <c r="E184" s="8">
        <v>271.63</v>
      </c>
      <c r="F184" s="8">
        <v>0</v>
      </c>
      <c r="G184" s="8">
        <v>11966.63</v>
      </c>
      <c r="H184" s="8">
        <v>2035.67</v>
      </c>
      <c r="I184" s="8">
        <v>0.01</v>
      </c>
      <c r="J184" s="8">
        <v>735.15</v>
      </c>
      <c r="K184" s="8">
        <v>0</v>
      </c>
      <c r="L184" s="8">
        <v>3612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185</v>
      </c>
      <c r="U184" s="8">
        <v>0</v>
      </c>
      <c r="V184" s="8">
        <v>6567.83</v>
      </c>
      <c r="W184" s="8">
        <v>5398.8</v>
      </c>
    </row>
    <row r="185" spans="1:23" x14ac:dyDescent="0.25">
      <c r="A185">
        <v>305</v>
      </c>
      <c r="B185" t="s">
        <v>165</v>
      </c>
      <c r="C185" s="8">
        <v>11310</v>
      </c>
      <c r="D185" s="8">
        <v>385</v>
      </c>
      <c r="E185" s="8">
        <v>271.63</v>
      </c>
      <c r="F185" s="8">
        <v>0</v>
      </c>
      <c r="G185" s="8">
        <v>11966.63</v>
      </c>
      <c r="H185" s="8">
        <v>2035.67</v>
      </c>
      <c r="I185" s="8">
        <v>0.12</v>
      </c>
      <c r="J185" s="8">
        <v>735.15</v>
      </c>
      <c r="K185" s="8">
        <v>2719.49</v>
      </c>
      <c r="L185" s="8">
        <v>2889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8379.43</v>
      </c>
      <c r="W185" s="8">
        <v>3587.2</v>
      </c>
    </row>
    <row r="186" spans="1:23" x14ac:dyDescent="0.25">
      <c r="A186">
        <v>306</v>
      </c>
      <c r="B186" t="s">
        <v>166</v>
      </c>
      <c r="C186" s="8">
        <v>11310</v>
      </c>
      <c r="D186" s="8">
        <v>385</v>
      </c>
      <c r="E186" s="8">
        <v>271.63</v>
      </c>
      <c r="F186" s="8">
        <v>0</v>
      </c>
      <c r="G186" s="8">
        <v>11966.63</v>
      </c>
      <c r="H186" s="8">
        <v>2035.67</v>
      </c>
      <c r="I186" s="8">
        <v>0.01</v>
      </c>
      <c r="J186" s="8">
        <v>735.15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2770.83</v>
      </c>
      <c r="W186" s="8">
        <v>9195.7999999999993</v>
      </c>
    </row>
    <row r="187" spans="1:23" x14ac:dyDescent="0.25">
      <c r="A187">
        <v>310</v>
      </c>
      <c r="B187" t="s">
        <v>167</v>
      </c>
      <c r="C187" s="8">
        <v>7591.5</v>
      </c>
      <c r="D187" s="8">
        <v>286.20999999999998</v>
      </c>
      <c r="E187" s="8">
        <v>172.25</v>
      </c>
      <c r="F187" s="8">
        <v>0</v>
      </c>
      <c r="G187" s="8">
        <v>8049.96</v>
      </c>
      <c r="H187" s="8">
        <v>1164.92</v>
      </c>
      <c r="I187" s="9">
        <v>-0.01</v>
      </c>
      <c r="J187" s="8">
        <v>493.45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423</v>
      </c>
      <c r="U187" s="8">
        <v>0</v>
      </c>
      <c r="V187" s="8">
        <v>2081.36</v>
      </c>
      <c r="W187" s="8">
        <v>5968.6</v>
      </c>
    </row>
    <row r="188" spans="1:23" x14ac:dyDescent="0.25">
      <c r="A188">
        <v>318</v>
      </c>
      <c r="B188" t="s">
        <v>168</v>
      </c>
      <c r="C188" s="8">
        <v>8676.5</v>
      </c>
      <c r="D188" s="8">
        <v>339.67</v>
      </c>
      <c r="E188" s="8">
        <v>239.75</v>
      </c>
      <c r="F188" s="8">
        <v>0</v>
      </c>
      <c r="G188" s="8">
        <v>9255.92</v>
      </c>
      <c r="H188" s="8">
        <v>1422.51</v>
      </c>
      <c r="I188" s="8">
        <v>0.04</v>
      </c>
      <c r="J188" s="8">
        <v>563.97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327</v>
      </c>
      <c r="U188" s="8">
        <v>0</v>
      </c>
      <c r="V188" s="8">
        <v>2313.52</v>
      </c>
      <c r="W188" s="8">
        <v>6942.4</v>
      </c>
    </row>
    <row r="189" spans="1:23" x14ac:dyDescent="0.25">
      <c r="A189">
        <v>378</v>
      </c>
      <c r="B189" t="s">
        <v>169</v>
      </c>
      <c r="C189" s="8">
        <v>9716.5</v>
      </c>
      <c r="D189" s="8">
        <v>363.42</v>
      </c>
      <c r="E189" s="8">
        <v>255.96</v>
      </c>
      <c r="F189" s="8">
        <v>0</v>
      </c>
      <c r="G189" s="8">
        <v>10335.879999999999</v>
      </c>
      <c r="H189" s="8">
        <v>1653.19</v>
      </c>
      <c r="I189" s="8">
        <v>0.12</v>
      </c>
      <c r="J189" s="8">
        <v>631.57000000000005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2284.88</v>
      </c>
      <c r="W189" s="8">
        <v>8051</v>
      </c>
    </row>
    <row r="190" spans="1:23" x14ac:dyDescent="0.25">
      <c r="A190">
        <v>379</v>
      </c>
      <c r="B190" t="s">
        <v>170</v>
      </c>
      <c r="C190" s="8">
        <v>9716.5</v>
      </c>
      <c r="D190" s="8">
        <v>363.42</v>
      </c>
      <c r="E190" s="8">
        <v>255.96</v>
      </c>
      <c r="F190" s="8">
        <v>0</v>
      </c>
      <c r="G190" s="8">
        <v>10335.879999999999</v>
      </c>
      <c r="H190" s="8">
        <v>1653.19</v>
      </c>
      <c r="I190" s="8">
        <v>0.12</v>
      </c>
      <c r="J190" s="8">
        <v>631.57000000000005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2284.88</v>
      </c>
      <c r="W190" s="8">
        <v>8051</v>
      </c>
    </row>
    <row r="191" spans="1:23" x14ac:dyDescent="0.25">
      <c r="A191" t="s">
        <v>27</v>
      </c>
      <c r="C191" t="s">
        <v>28</v>
      </c>
      <c r="D191" t="s">
        <v>28</v>
      </c>
      <c r="E191" t="s">
        <v>28</v>
      </c>
      <c r="F191" t="s">
        <v>28</v>
      </c>
      <c r="G191" t="s">
        <v>28</v>
      </c>
      <c r="H191" t="s">
        <v>28</v>
      </c>
      <c r="I191" t="s">
        <v>28</v>
      </c>
      <c r="J191" t="s">
        <v>28</v>
      </c>
      <c r="K191" t="s">
        <v>28</v>
      </c>
      <c r="L191" t="s">
        <v>28</v>
      </c>
      <c r="M191" t="s">
        <v>28</v>
      </c>
      <c r="N191" t="s">
        <v>28</v>
      </c>
      <c r="O191" t="s">
        <v>28</v>
      </c>
      <c r="P191" t="s">
        <v>28</v>
      </c>
      <c r="Q191" t="s">
        <v>28</v>
      </c>
      <c r="R191" t="s">
        <v>28</v>
      </c>
      <c r="S191" t="s">
        <v>28</v>
      </c>
      <c r="T191" t="s">
        <v>28</v>
      </c>
      <c r="U191" t="s">
        <v>28</v>
      </c>
      <c r="V191" t="s">
        <v>28</v>
      </c>
      <c r="W191" t="s">
        <v>28</v>
      </c>
    </row>
    <row r="192" spans="1:23" x14ac:dyDescent="0.25">
      <c r="B192" s="10"/>
      <c r="C192" s="10">
        <v>96555</v>
      </c>
      <c r="D192" s="10">
        <v>3438</v>
      </c>
      <c r="E192" s="10">
        <v>2396</v>
      </c>
      <c r="F192" s="10">
        <v>0</v>
      </c>
      <c r="G192" s="10">
        <v>102390</v>
      </c>
      <c r="H192" s="10">
        <v>17297</v>
      </c>
      <c r="I192" s="10">
        <v>0</v>
      </c>
      <c r="J192" s="10">
        <v>6276</v>
      </c>
      <c r="K192" s="10">
        <v>2719</v>
      </c>
      <c r="L192" s="10">
        <v>8001</v>
      </c>
      <c r="M192" s="10">
        <v>0</v>
      </c>
      <c r="N192" s="10">
        <v>0</v>
      </c>
      <c r="O192" s="10">
        <v>235</v>
      </c>
      <c r="P192" s="10">
        <v>0</v>
      </c>
      <c r="Q192" s="10">
        <v>0</v>
      </c>
      <c r="R192" s="10">
        <v>0</v>
      </c>
      <c r="S192" s="10">
        <v>0</v>
      </c>
      <c r="T192" s="10">
        <v>935</v>
      </c>
      <c r="U192" s="10">
        <v>0</v>
      </c>
      <c r="V192" s="10">
        <v>35464</v>
      </c>
      <c r="W192" s="10">
        <v>66925</v>
      </c>
    </row>
    <row r="194" spans="1:23" x14ac:dyDescent="0.25">
      <c r="A194" s="7" t="s">
        <v>171</v>
      </c>
    </row>
    <row r="195" spans="1:23" x14ac:dyDescent="0.25">
      <c r="A195">
        <v>301</v>
      </c>
      <c r="B195" t="s">
        <v>172</v>
      </c>
      <c r="C195" s="8">
        <v>14440.5</v>
      </c>
      <c r="D195" s="8">
        <v>556.75</v>
      </c>
      <c r="E195" s="8">
        <v>392.04</v>
      </c>
      <c r="F195" s="8">
        <v>0</v>
      </c>
      <c r="G195" s="8">
        <v>15389.29</v>
      </c>
      <c r="H195" s="8">
        <v>2840.68</v>
      </c>
      <c r="I195" s="8">
        <v>0.09</v>
      </c>
      <c r="J195" s="8">
        <v>938.63</v>
      </c>
      <c r="K195" s="8">
        <v>0</v>
      </c>
      <c r="L195" s="8">
        <v>2627.69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6407.09</v>
      </c>
      <c r="W195" s="8">
        <v>8982.2000000000007</v>
      </c>
    </row>
    <row r="196" spans="1:23" x14ac:dyDescent="0.25">
      <c r="A196">
        <v>323</v>
      </c>
      <c r="B196" t="s">
        <v>173</v>
      </c>
      <c r="C196" s="8">
        <v>14440.5</v>
      </c>
      <c r="D196" s="8">
        <v>556.75</v>
      </c>
      <c r="E196" s="8">
        <v>392.04</v>
      </c>
      <c r="F196" s="8">
        <v>0</v>
      </c>
      <c r="G196" s="8">
        <v>15389.29</v>
      </c>
      <c r="H196" s="8">
        <v>2840.68</v>
      </c>
      <c r="I196" s="9">
        <v>-0.02</v>
      </c>
      <c r="J196" s="8">
        <v>938.63</v>
      </c>
      <c r="K196" s="8">
        <v>0</v>
      </c>
      <c r="L196" s="8">
        <v>3455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7234.29</v>
      </c>
      <c r="W196" s="8">
        <v>8155</v>
      </c>
    </row>
    <row r="197" spans="1:23" x14ac:dyDescent="0.25">
      <c r="A197">
        <v>354</v>
      </c>
      <c r="B197" t="s">
        <v>174</v>
      </c>
      <c r="C197" s="8">
        <v>8676.5</v>
      </c>
      <c r="D197" s="8">
        <v>339.67</v>
      </c>
      <c r="E197" s="8">
        <v>239.75</v>
      </c>
      <c r="F197" s="8">
        <v>0</v>
      </c>
      <c r="G197" s="8">
        <v>9255.92</v>
      </c>
      <c r="H197" s="8">
        <v>1422.51</v>
      </c>
      <c r="I197" s="9">
        <v>-0.16</v>
      </c>
      <c r="J197" s="8">
        <v>563.97</v>
      </c>
      <c r="K197" s="8">
        <v>0</v>
      </c>
      <c r="L197" s="8">
        <v>1000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2986.32</v>
      </c>
      <c r="W197" s="8">
        <v>6269.6</v>
      </c>
    </row>
    <row r="198" spans="1:23" x14ac:dyDescent="0.25">
      <c r="A198">
        <v>356</v>
      </c>
      <c r="B198" t="s">
        <v>175</v>
      </c>
      <c r="C198" s="8">
        <v>7591.5</v>
      </c>
      <c r="D198" s="8">
        <v>286.20999999999998</v>
      </c>
      <c r="E198" s="8">
        <v>172.25</v>
      </c>
      <c r="F198" s="8">
        <v>0</v>
      </c>
      <c r="G198" s="8">
        <v>8049.96</v>
      </c>
      <c r="H198" s="8">
        <v>1164.92</v>
      </c>
      <c r="I198" s="9">
        <v>-0.01</v>
      </c>
      <c r="J198" s="8">
        <v>493.45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186</v>
      </c>
      <c r="U198" s="8">
        <v>0</v>
      </c>
      <c r="V198" s="8">
        <v>1844.36</v>
      </c>
      <c r="W198" s="8">
        <v>6205.6</v>
      </c>
    </row>
    <row r="199" spans="1:23" x14ac:dyDescent="0.25">
      <c r="A199">
        <v>366</v>
      </c>
      <c r="B199" t="s">
        <v>176</v>
      </c>
      <c r="C199" s="8">
        <v>8676.5</v>
      </c>
      <c r="D199" s="8">
        <v>339.67</v>
      </c>
      <c r="E199" s="8">
        <v>239.75</v>
      </c>
      <c r="F199" s="8">
        <v>0</v>
      </c>
      <c r="G199" s="8">
        <v>9255.92</v>
      </c>
      <c r="H199" s="8">
        <v>1422.51</v>
      </c>
      <c r="I199" s="8">
        <v>0.04</v>
      </c>
      <c r="J199" s="8">
        <v>563.97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1986.52</v>
      </c>
      <c r="W199" s="8">
        <v>7269.4</v>
      </c>
    </row>
    <row r="200" spans="1:23" x14ac:dyDescent="0.25">
      <c r="A200">
        <v>205</v>
      </c>
      <c r="B200" t="s">
        <v>177</v>
      </c>
      <c r="C200" s="8">
        <v>42995</v>
      </c>
      <c r="D200" s="8">
        <v>812.5</v>
      </c>
      <c r="E200" s="8">
        <v>583</v>
      </c>
      <c r="F200" s="8">
        <v>750</v>
      </c>
      <c r="G200" s="8">
        <v>45140.5</v>
      </c>
      <c r="H200" s="8">
        <v>11477.6</v>
      </c>
      <c r="I200" s="8">
        <v>0.05</v>
      </c>
      <c r="J200" s="8">
        <v>2794.68</v>
      </c>
      <c r="K200" s="8">
        <v>2743.77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17016.099999999999</v>
      </c>
      <c r="W200" s="8">
        <v>28124.400000000001</v>
      </c>
    </row>
    <row r="201" spans="1:23" x14ac:dyDescent="0.25">
      <c r="A201" t="s">
        <v>27</v>
      </c>
      <c r="C201" t="s">
        <v>28</v>
      </c>
      <c r="D201" t="s">
        <v>28</v>
      </c>
      <c r="E201" t="s">
        <v>28</v>
      </c>
      <c r="F201" t="s">
        <v>28</v>
      </c>
      <c r="G201" t="s">
        <v>28</v>
      </c>
      <c r="H201" t="s">
        <v>28</v>
      </c>
      <c r="I201" t="s">
        <v>28</v>
      </c>
      <c r="J201" t="s">
        <v>28</v>
      </c>
      <c r="K201" t="s">
        <v>28</v>
      </c>
      <c r="L201" t="s">
        <v>28</v>
      </c>
      <c r="M201" t="s">
        <v>28</v>
      </c>
      <c r="N201" t="s">
        <v>28</v>
      </c>
      <c r="O201" t="s">
        <v>28</v>
      </c>
      <c r="P201" t="s">
        <v>28</v>
      </c>
      <c r="Q201" t="s">
        <v>28</v>
      </c>
      <c r="R201" t="s">
        <v>28</v>
      </c>
      <c r="S201" t="s">
        <v>28</v>
      </c>
      <c r="T201" t="s">
        <v>28</v>
      </c>
      <c r="U201" t="s">
        <v>28</v>
      </c>
      <c r="V201" t="s">
        <v>28</v>
      </c>
      <c r="W201" t="s">
        <v>28</v>
      </c>
    </row>
    <row r="202" spans="1:23" x14ac:dyDescent="0.25">
      <c r="B202" s="10"/>
      <c r="C202" s="10">
        <v>96821</v>
      </c>
      <c r="D202" s="10">
        <v>2892</v>
      </c>
      <c r="E202" s="10">
        <v>2019</v>
      </c>
      <c r="F202" s="10">
        <v>750</v>
      </c>
      <c r="G202" s="10">
        <v>102481</v>
      </c>
      <c r="H202" s="10">
        <v>21169</v>
      </c>
      <c r="I202" s="11">
        <v>0</v>
      </c>
      <c r="J202" s="10">
        <v>6293</v>
      </c>
      <c r="K202" s="10">
        <v>2744</v>
      </c>
      <c r="L202" s="10">
        <v>7083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186</v>
      </c>
      <c r="U202" s="10">
        <v>0</v>
      </c>
      <c r="V202" s="10">
        <v>37475</v>
      </c>
      <c r="W202" s="10">
        <v>65006</v>
      </c>
    </row>
    <row r="204" spans="1:23" x14ac:dyDescent="0.25">
      <c r="A204" s="7" t="s">
        <v>178</v>
      </c>
    </row>
    <row r="205" spans="1:23" x14ac:dyDescent="0.25">
      <c r="A205">
        <v>273</v>
      </c>
      <c r="B205" t="s">
        <v>179</v>
      </c>
      <c r="C205" s="8">
        <v>8676.5</v>
      </c>
      <c r="D205" s="8">
        <v>339.67</v>
      </c>
      <c r="E205" s="8">
        <v>239.75</v>
      </c>
      <c r="F205" s="8">
        <v>0</v>
      </c>
      <c r="G205" s="8">
        <v>9255.92</v>
      </c>
      <c r="H205" s="8">
        <v>1422.51</v>
      </c>
      <c r="I205" s="9">
        <v>-0.08</v>
      </c>
      <c r="J205" s="8">
        <v>563.97</v>
      </c>
      <c r="K205" s="8">
        <v>2548.52</v>
      </c>
      <c r="L205" s="8">
        <v>0</v>
      </c>
      <c r="M205" s="8">
        <v>0</v>
      </c>
      <c r="N205" s="8">
        <v>0</v>
      </c>
      <c r="O205" s="8">
        <v>151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4685.92</v>
      </c>
      <c r="W205" s="8">
        <v>4570</v>
      </c>
    </row>
    <row r="206" spans="1:23" x14ac:dyDescent="0.25">
      <c r="A206">
        <v>329</v>
      </c>
      <c r="B206" t="s">
        <v>180</v>
      </c>
      <c r="C206" s="8">
        <v>14440.5</v>
      </c>
      <c r="D206" s="8">
        <v>556.75</v>
      </c>
      <c r="E206" s="8">
        <v>392.04</v>
      </c>
      <c r="F206" s="8">
        <v>0</v>
      </c>
      <c r="G206" s="8">
        <v>15389.29</v>
      </c>
      <c r="H206" s="8">
        <v>2840.68</v>
      </c>
      <c r="I206" s="8">
        <v>0.18</v>
      </c>
      <c r="J206" s="8">
        <v>938.63</v>
      </c>
      <c r="K206" s="8">
        <v>0</v>
      </c>
      <c r="L206" s="8">
        <v>3073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325</v>
      </c>
      <c r="U206" s="8">
        <v>0</v>
      </c>
      <c r="V206" s="8">
        <v>7177.49</v>
      </c>
      <c r="W206" s="8">
        <v>8211.7999999999993</v>
      </c>
    </row>
    <row r="207" spans="1:23" x14ac:dyDescent="0.25">
      <c r="A207">
        <v>346</v>
      </c>
      <c r="B207" t="s">
        <v>181</v>
      </c>
      <c r="C207" s="8">
        <v>29565.5</v>
      </c>
      <c r="D207" s="8">
        <v>783</v>
      </c>
      <c r="E207" s="8">
        <v>550.79</v>
      </c>
      <c r="F207" s="8">
        <v>0</v>
      </c>
      <c r="G207" s="8">
        <v>30899.29</v>
      </c>
      <c r="H207" s="8">
        <v>7430.24</v>
      </c>
      <c r="I207" s="9">
        <v>-0.11</v>
      </c>
      <c r="J207" s="8">
        <v>1921.76</v>
      </c>
      <c r="K207" s="8">
        <v>0</v>
      </c>
      <c r="L207" s="8">
        <v>3612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494</v>
      </c>
      <c r="U207" s="8">
        <v>0</v>
      </c>
      <c r="V207" s="8">
        <v>13457.89</v>
      </c>
      <c r="W207" s="8">
        <v>17441.400000000001</v>
      </c>
    </row>
    <row r="208" spans="1:23" x14ac:dyDescent="0.25">
      <c r="A208">
        <v>374</v>
      </c>
      <c r="B208" t="s">
        <v>182</v>
      </c>
      <c r="C208" s="8">
        <v>8676.5</v>
      </c>
      <c r="D208" s="8">
        <v>339.67</v>
      </c>
      <c r="E208" s="8">
        <v>239.75</v>
      </c>
      <c r="F208" s="8">
        <v>0</v>
      </c>
      <c r="G208" s="8">
        <v>9255.92</v>
      </c>
      <c r="H208" s="8">
        <v>1422.51</v>
      </c>
      <c r="I208" s="8">
        <v>0.04</v>
      </c>
      <c r="J208" s="8">
        <v>563.97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176</v>
      </c>
      <c r="U208" s="8">
        <v>850</v>
      </c>
      <c r="V208" s="8">
        <v>3012.52</v>
      </c>
      <c r="W208" s="8">
        <v>6243.4</v>
      </c>
    </row>
    <row r="209" spans="1:23" x14ac:dyDescent="0.25">
      <c r="A209" t="s">
        <v>27</v>
      </c>
      <c r="C209" t="s">
        <v>28</v>
      </c>
      <c r="D209" t="s">
        <v>28</v>
      </c>
      <c r="E209" t="s">
        <v>28</v>
      </c>
      <c r="F209" t="s">
        <v>28</v>
      </c>
      <c r="G209" t="s">
        <v>28</v>
      </c>
      <c r="H209" t="s">
        <v>28</v>
      </c>
      <c r="I209" t="s">
        <v>28</v>
      </c>
      <c r="J209" t="s">
        <v>28</v>
      </c>
      <c r="K209" t="s">
        <v>28</v>
      </c>
      <c r="L209" t="s">
        <v>28</v>
      </c>
      <c r="M209" t="s">
        <v>28</v>
      </c>
      <c r="N209" t="s">
        <v>28</v>
      </c>
      <c r="O209" t="s">
        <v>28</v>
      </c>
      <c r="P209" t="s">
        <v>28</v>
      </c>
      <c r="Q209" t="s">
        <v>28</v>
      </c>
      <c r="R209" t="s">
        <v>28</v>
      </c>
      <c r="S209" t="s">
        <v>28</v>
      </c>
      <c r="T209" t="s">
        <v>28</v>
      </c>
      <c r="U209" t="s">
        <v>28</v>
      </c>
      <c r="V209" t="s">
        <v>28</v>
      </c>
      <c r="W209" t="s">
        <v>28</v>
      </c>
    </row>
    <row r="210" spans="1:23" x14ac:dyDescent="0.25">
      <c r="B210" s="10"/>
      <c r="C210" s="10">
        <v>61359</v>
      </c>
      <c r="D210" s="10">
        <v>2019</v>
      </c>
      <c r="E210" s="10">
        <v>1422</v>
      </c>
      <c r="F210" s="10">
        <v>0</v>
      </c>
      <c r="G210" s="10">
        <v>64800</v>
      </c>
      <c r="H210" s="10">
        <v>13116</v>
      </c>
      <c r="I210" s="10">
        <v>0</v>
      </c>
      <c r="J210" s="10">
        <v>3988</v>
      </c>
      <c r="K210" s="10">
        <v>2549</v>
      </c>
      <c r="L210" s="10">
        <v>6685</v>
      </c>
      <c r="M210" s="10">
        <v>0</v>
      </c>
      <c r="N210" s="10">
        <v>0</v>
      </c>
      <c r="O210" s="10">
        <v>151</v>
      </c>
      <c r="P210" s="10">
        <v>0</v>
      </c>
      <c r="Q210" s="10">
        <v>0</v>
      </c>
      <c r="R210" s="10">
        <v>0</v>
      </c>
      <c r="S210" s="10">
        <v>0</v>
      </c>
      <c r="T210" s="10">
        <v>995</v>
      </c>
      <c r="U210" s="10">
        <v>850</v>
      </c>
      <c r="V210" s="10">
        <v>28334</v>
      </c>
      <c r="W210" s="10">
        <v>36467</v>
      </c>
    </row>
    <row r="212" spans="1:23" x14ac:dyDescent="0.25">
      <c r="A212" s="7" t="s">
        <v>183</v>
      </c>
    </row>
    <row r="213" spans="1:23" x14ac:dyDescent="0.25">
      <c r="A213">
        <v>258</v>
      </c>
      <c r="B213" t="s">
        <v>184</v>
      </c>
      <c r="C213" s="8">
        <v>14440.5</v>
      </c>
      <c r="D213" s="8">
        <v>556.75</v>
      </c>
      <c r="E213" s="8">
        <v>392.04</v>
      </c>
      <c r="F213" s="8">
        <v>750</v>
      </c>
      <c r="G213" s="8">
        <v>16139.29</v>
      </c>
      <c r="H213" s="8">
        <v>2840.68</v>
      </c>
      <c r="I213" s="9">
        <v>-0.02</v>
      </c>
      <c r="J213" s="8">
        <v>938.63</v>
      </c>
      <c r="K213" s="8">
        <v>0</v>
      </c>
      <c r="L213" s="8">
        <v>0</v>
      </c>
      <c r="M213" s="8">
        <v>0</v>
      </c>
      <c r="N213" s="8">
        <v>0</v>
      </c>
      <c r="O213" s="8">
        <v>160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3939.29</v>
      </c>
      <c r="W213" s="8">
        <v>12200</v>
      </c>
    </row>
    <row r="214" spans="1:23" x14ac:dyDescent="0.25">
      <c r="A214">
        <v>327</v>
      </c>
      <c r="B214" t="s">
        <v>185</v>
      </c>
      <c r="C214" s="8">
        <v>14440.5</v>
      </c>
      <c r="D214" s="8">
        <v>556.75</v>
      </c>
      <c r="E214" s="8">
        <v>392.04</v>
      </c>
      <c r="F214" s="8">
        <v>0</v>
      </c>
      <c r="G214" s="8">
        <v>15389.29</v>
      </c>
      <c r="H214" s="8">
        <v>2840.68</v>
      </c>
      <c r="I214" s="9">
        <v>-0.02</v>
      </c>
      <c r="J214" s="8">
        <v>938.63</v>
      </c>
      <c r="K214" s="8">
        <v>0</v>
      </c>
      <c r="L214" s="8">
        <v>2303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6082.29</v>
      </c>
      <c r="W214" s="8">
        <v>9307</v>
      </c>
    </row>
    <row r="215" spans="1:23" x14ac:dyDescent="0.25">
      <c r="A215">
        <v>357</v>
      </c>
      <c r="B215" t="s">
        <v>186</v>
      </c>
      <c r="C215" s="8">
        <v>8676.5</v>
      </c>
      <c r="D215" s="8">
        <v>339.67</v>
      </c>
      <c r="E215" s="8">
        <v>239.75</v>
      </c>
      <c r="F215" s="8">
        <v>0</v>
      </c>
      <c r="G215" s="8">
        <v>9255.92</v>
      </c>
      <c r="H215" s="8">
        <v>1422.51</v>
      </c>
      <c r="I215" s="9">
        <v>-0.16</v>
      </c>
      <c r="J215" s="8">
        <v>563.97</v>
      </c>
      <c r="K215" s="8">
        <v>0</v>
      </c>
      <c r="L215" s="8">
        <v>2700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4686.32</v>
      </c>
      <c r="W215" s="8">
        <v>4569.6000000000004</v>
      </c>
    </row>
    <row r="216" spans="1:23" x14ac:dyDescent="0.25">
      <c r="A216">
        <v>358</v>
      </c>
      <c r="B216" t="s">
        <v>187</v>
      </c>
      <c r="C216" s="8">
        <v>14440.5</v>
      </c>
      <c r="D216" s="8">
        <v>556.75</v>
      </c>
      <c r="E216" s="8">
        <v>392.04</v>
      </c>
      <c r="F216" s="8">
        <v>0</v>
      </c>
      <c r="G216" s="8">
        <v>15389.29</v>
      </c>
      <c r="H216" s="8">
        <v>2840.68</v>
      </c>
      <c r="I216" s="9">
        <v>-0.02</v>
      </c>
      <c r="J216" s="8">
        <v>938.63</v>
      </c>
      <c r="K216" s="8">
        <v>0</v>
      </c>
      <c r="L216" s="8">
        <v>3073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6852.29</v>
      </c>
      <c r="W216" s="8">
        <v>8537</v>
      </c>
    </row>
    <row r="217" spans="1:23" x14ac:dyDescent="0.25">
      <c r="A217">
        <v>369</v>
      </c>
      <c r="B217" t="s">
        <v>188</v>
      </c>
      <c r="C217" s="8">
        <v>7591.5</v>
      </c>
      <c r="D217" s="8">
        <v>286.20999999999998</v>
      </c>
      <c r="E217" s="8">
        <v>172.25</v>
      </c>
      <c r="F217" s="8">
        <v>0</v>
      </c>
      <c r="G217" s="8">
        <v>8049.96</v>
      </c>
      <c r="H217" s="8">
        <v>1164.92</v>
      </c>
      <c r="I217" s="9">
        <v>-0.01</v>
      </c>
      <c r="J217" s="8">
        <v>493.45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1658.36</v>
      </c>
      <c r="W217" s="8">
        <v>6391.6</v>
      </c>
    </row>
    <row r="218" spans="1:23" x14ac:dyDescent="0.25">
      <c r="A218">
        <v>65</v>
      </c>
      <c r="B218" t="s">
        <v>189</v>
      </c>
      <c r="C218" s="8">
        <v>29565.5</v>
      </c>
      <c r="D218" s="8">
        <v>783</v>
      </c>
      <c r="E218" s="8">
        <v>550.79</v>
      </c>
      <c r="F218" s="8">
        <v>0</v>
      </c>
      <c r="G218" s="8">
        <v>30899.29</v>
      </c>
      <c r="H218" s="8">
        <v>7430.24</v>
      </c>
      <c r="I218" s="8">
        <v>0.02</v>
      </c>
      <c r="J218" s="8">
        <v>1921.76</v>
      </c>
      <c r="K218" s="8">
        <v>2710</v>
      </c>
      <c r="L218" s="8">
        <v>6615.47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18677.490000000002</v>
      </c>
      <c r="W218" s="8">
        <v>12221.8</v>
      </c>
    </row>
    <row r="219" spans="1:23" x14ac:dyDescent="0.25">
      <c r="A219" t="s">
        <v>27</v>
      </c>
      <c r="C219" t="s">
        <v>28</v>
      </c>
      <c r="D219" t="s">
        <v>28</v>
      </c>
      <c r="E219" t="s">
        <v>28</v>
      </c>
      <c r="F219" t="s">
        <v>28</v>
      </c>
      <c r="G219" t="s">
        <v>28</v>
      </c>
      <c r="H219" t="s">
        <v>28</v>
      </c>
      <c r="I219" t="s">
        <v>28</v>
      </c>
      <c r="J219" t="s">
        <v>28</v>
      </c>
      <c r="K219" t="s">
        <v>28</v>
      </c>
      <c r="L219" t="s">
        <v>28</v>
      </c>
      <c r="M219" t="s">
        <v>28</v>
      </c>
      <c r="N219" t="s">
        <v>28</v>
      </c>
      <c r="O219" t="s">
        <v>28</v>
      </c>
      <c r="P219" t="s">
        <v>28</v>
      </c>
      <c r="Q219" t="s">
        <v>28</v>
      </c>
      <c r="R219" t="s">
        <v>28</v>
      </c>
      <c r="S219" t="s">
        <v>28</v>
      </c>
      <c r="T219" t="s">
        <v>28</v>
      </c>
      <c r="U219" t="s">
        <v>28</v>
      </c>
      <c r="V219" t="s">
        <v>28</v>
      </c>
      <c r="W219" t="s">
        <v>28</v>
      </c>
    </row>
    <row r="220" spans="1:23" x14ac:dyDescent="0.25">
      <c r="B220" s="10"/>
      <c r="C220" s="10">
        <v>89155</v>
      </c>
      <c r="D220" s="10">
        <v>3079</v>
      </c>
      <c r="E220" s="10">
        <v>2139</v>
      </c>
      <c r="F220" s="10">
        <v>750</v>
      </c>
      <c r="G220" s="10">
        <v>95123</v>
      </c>
      <c r="H220" s="10">
        <v>18540</v>
      </c>
      <c r="I220" s="11">
        <v>0</v>
      </c>
      <c r="J220" s="10">
        <v>5795</v>
      </c>
      <c r="K220" s="10">
        <v>2710</v>
      </c>
      <c r="L220" s="10">
        <v>14691</v>
      </c>
      <c r="M220" s="10">
        <v>0</v>
      </c>
      <c r="N220" s="10">
        <v>0</v>
      </c>
      <c r="O220" s="10">
        <v>160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41896</v>
      </c>
      <c r="W220" s="10">
        <v>53227</v>
      </c>
    </row>
    <row r="222" spans="1:23" x14ac:dyDescent="0.25">
      <c r="C222" t="s">
        <v>190</v>
      </c>
      <c r="D222" t="s">
        <v>190</v>
      </c>
      <c r="E222" t="s">
        <v>190</v>
      </c>
      <c r="F222" t="s">
        <v>190</v>
      </c>
      <c r="G222" t="s">
        <v>190</v>
      </c>
      <c r="H222" t="s">
        <v>190</v>
      </c>
      <c r="I222" t="s">
        <v>190</v>
      </c>
      <c r="J222" t="s">
        <v>190</v>
      </c>
      <c r="K222" t="s">
        <v>190</v>
      </c>
      <c r="L222" t="s">
        <v>190</v>
      </c>
      <c r="M222" t="s">
        <v>190</v>
      </c>
      <c r="N222" t="s">
        <v>190</v>
      </c>
      <c r="O222" t="s">
        <v>190</v>
      </c>
      <c r="P222" t="s">
        <v>190</v>
      </c>
      <c r="Q222" t="s">
        <v>190</v>
      </c>
      <c r="R222" t="s">
        <v>190</v>
      </c>
      <c r="S222" t="s">
        <v>190</v>
      </c>
      <c r="T222" t="s">
        <v>190</v>
      </c>
      <c r="U222" t="s">
        <v>190</v>
      </c>
      <c r="V222" t="s">
        <v>190</v>
      </c>
      <c r="W222" t="s">
        <v>190</v>
      </c>
    </row>
    <row r="223" spans="1:23" x14ac:dyDescent="0.25">
      <c r="A223" t="s">
        <v>191</v>
      </c>
      <c r="B223" t="s">
        <v>192</v>
      </c>
      <c r="C223" s="10">
        <v>1955426.77</v>
      </c>
      <c r="D223" s="10">
        <v>65188.68</v>
      </c>
      <c r="E223" s="10">
        <v>44736.93</v>
      </c>
      <c r="F223" s="10">
        <v>16500</v>
      </c>
      <c r="G223" s="10">
        <v>2081852.38</v>
      </c>
      <c r="H223" s="10">
        <v>399423.72</v>
      </c>
      <c r="I223" s="10">
        <v>1.9</v>
      </c>
      <c r="J223" s="10">
        <v>126119.56</v>
      </c>
      <c r="K223" s="10">
        <v>58018.35</v>
      </c>
      <c r="L223" s="10">
        <v>216324.59</v>
      </c>
      <c r="M223" s="10">
        <v>1064.26</v>
      </c>
      <c r="N223" s="10">
        <v>16481.330000000002</v>
      </c>
      <c r="O223" s="10">
        <v>18089.34</v>
      </c>
      <c r="P223" s="10">
        <v>250</v>
      </c>
      <c r="Q223" s="11">
        <v>-93.82</v>
      </c>
      <c r="R223" s="10">
        <v>797.78</v>
      </c>
      <c r="S223" s="10">
        <v>52764.37</v>
      </c>
      <c r="T223" s="10">
        <v>18024</v>
      </c>
      <c r="U223" s="10">
        <v>1050</v>
      </c>
      <c r="V223" s="10">
        <v>908315.38</v>
      </c>
      <c r="W223" s="10">
        <v>1173537</v>
      </c>
    </row>
    <row r="224" spans="1:23" x14ac:dyDescent="0.25">
      <c r="A224" s="7" t="s">
        <v>161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  <c r="R224" s="10"/>
      <c r="S224" s="10"/>
      <c r="T224" s="10"/>
      <c r="U224" s="10"/>
      <c r="V224" s="10"/>
      <c r="W224" s="10"/>
    </row>
    <row r="225" spans="2:23" x14ac:dyDescent="0.25">
      <c r="B225" t="s">
        <v>193</v>
      </c>
      <c r="C225" s="12">
        <v>48859.199999999997</v>
      </c>
      <c r="D225" s="12">
        <v>760.5</v>
      </c>
      <c r="E225" s="12">
        <v>545.57000000000005</v>
      </c>
      <c r="F225" s="12">
        <v>750</v>
      </c>
      <c r="G225" s="12">
        <f>+C225+D225+E225+F225</f>
        <v>50915.27</v>
      </c>
      <c r="H225" s="12">
        <v>13455.3</v>
      </c>
      <c r="I225" s="12">
        <v>0.02</v>
      </c>
      <c r="J225" s="12">
        <v>3175.85</v>
      </c>
      <c r="K225" s="12"/>
      <c r="L225" s="12">
        <v>11889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>
        <f>SUM(H225:U225)</f>
        <v>28520.17</v>
      </c>
      <c r="W225" s="12">
        <f>+G225-V225</f>
        <v>22395.1</v>
      </c>
    </row>
    <row r="226" spans="2:23" ht="15.75" thickBot="1" x14ac:dyDescent="0.3">
      <c r="C226" s="13">
        <f t="shared" ref="C226:W226" si="0">+C223+C225</f>
        <v>2004285.97</v>
      </c>
      <c r="D226" s="13">
        <f t="shared" si="0"/>
        <v>65949.179999999993</v>
      </c>
      <c r="E226" s="13">
        <f t="shared" si="0"/>
        <v>45282.5</v>
      </c>
      <c r="F226" s="13">
        <f t="shared" si="0"/>
        <v>17250</v>
      </c>
      <c r="G226" s="13">
        <f t="shared" si="0"/>
        <v>2132767.65</v>
      </c>
      <c r="H226" s="13">
        <f t="shared" si="0"/>
        <v>412879.01999999996</v>
      </c>
      <c r="I226" s="13">
        <f t="shared" si="0"/>
        <v>1.92</v>
      </c>
      <c r="J226" s="13">
        <f t="shared" si="0"/>
        <v>129295.41</v>
      </c>
      <c r="K226" s="13">
        <f t="shared" si="0"/>
        <v>58018.35</v>
      </c>
      <c r="L226" s="13">
        <f t="shared" si="0"/>
        <v>228213.59</v>
      </c>
      <c r="M226" s="13">
        <f t="shared" si="0"/>
        <v>1064.26</v>
      </c>
      <c r="N226" s="13">
        <f t="shared" si="0"/>
        <v>16481.330000000002</v>
      </c>
      <c r="O226" s="13">
        <f t="shared" si="0"/>
        <v>18089.34</v>
      </c>
      <c r="P226" s="13">
        <f t="shared" si="0"/>
        <v>250</v>
      </c>
      <c r="Q226" s="13">
        <f t="shared" si="0"/>
        <v>-93.82</v>
      </c>
      <c r="R226" s="13">
        <f t="shared" si="0"/>
        <v>797.78</v>
      </c>
      <c r="S226" s="13">
        <f t="shared" si="0"/>
        <v>52764.37</v>
      </c>
      <c r="T226" s="13">
        <f t="shared" si="0"/>
        <v>18024</v>
      </c>
      <c r="U226" s="13">
        <f t="shared" si="0"/>
        <v>1050</v>
      </c>
      <c r="V226" s="13">
        <f t="shared" si="0"/>
        <v>936835.55</v>
      </c>
      <c r="W226" s="13">
        <f t="shared" si="0"/>
        <v>1195932.1000000001</v>
      </c>
    </row>
    <row r="227" spans="2:23" ht="15.75" thickTop="1" x14ac:dyDescent="0.25"/>
  </sheetData>
  <mergeCells count="2">
    <mergeCell ref="A1:W1"/>
    <mergeCell ref="A2:W2"/>
  </mergeCells>
  <printOptions horizontalCentered="1"/>
  <pageMargins left="0.70866141732283472" right="0.51181102362204722" top="0.74803149606299213" bottom="0.55118110236220474" header="0.31496062992125984" footer="0.31496062992125984"/>
  <pageSetup paperSize="5" scale="60" fitToHeight="0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88" workbookViewId="0">
      <selection activeCell="B106" sqref="B106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2.5703125" customWidth="1"/>
    <col min="4" max="4" width="14.42578125" customWidth="1"/>
    <col min="5" max="5" width="11.5703125" customWidth="1"/>
    <col min="6" max="7" width="11" customWidth="1"/>
    <col min="8" max="8" width="14" customWidth="1"/>
    <col min="9" max="9" width="13" customWidth="1"/>
  </cols>
  <sheetData>
    <row r="1" spans="1:9" x14ac:dyDescent="0.25">
      <c r="A1" s="14"/>
      <c r="C1" t="s">
        <v>192</v>
      </c>
    </row>
    <row r="2" spans="1:9" ht="23.25" x14ac:dyDescent="0.35">
      <c r="A2" s="19" t="s">
        <v>194</v>
      </c>
      <c r="B2" s="16"/>
    </row>
    <row r="3" spans="1:9" ht="21" x14ac:dyDescent="0.35">
      <c r="A3" s="17" t="s">
        <v>211</v>
      </c>
    </row>
    <row r="4" spans="1:9" x14ac:dyDescent="0.25">
      <c r="B4" s="18"/>
    </row>
    <row r="5" spans="1:9" ht="30.75" thickBot="1" x14ac:dyDescent="0.3">
      <c r="A5" s="3" t="s">
        <v>2</v>
      </c>
      <c r="B5" s="3" t="s">
        <v>3</v>
      </c>
      <c r="C5" s="3" t="s">
        <v>212</v>
      </c>
      <c r="D5" s="3" t="s">
        <v>8</v>
      </c>
      <c r="E5" s="3" t="s">
        <v>9</v>
      </c>
      <c r="F5" s="3" t="s">
        <v>10</v>
      </c>
      <c r="G5" s="3" t="s">
        <v>21</v>
      </c>
      <c r="H5" s="3" t="s">
        <v>23</v>
      </c>
      <c r="I5" s="3" t="s">
        <v>24</v>
      </c>
    </row>
    <row r="6" spans="1:9" ht="15.75" thickTop="1" x14ac:dyDescent="0.25"/>
    <row r="7" spans="1:9" x14ac:dyDescent="0.25">
      <c r="A7" s="6"/>
    </row>
    <row r="9" spans="1:9" x14ac:dyDescent="0.25">
      <c r="A9" s="7" t="s">
        <v>213</v>
      </c>
    </row>
    <row r="10" spans="1:9" x14ac:dyDescent="0.25">
      <c r="A10">
        <v>4229</v>
      </c>
      <c r="B10" t="s">
        <v>214</v>
      </c>
      <c r="C10" s="8">
        <v>4626</v>
      </c>
      <c r="D10" s="8">
        <v>4626</v>
      </c>
      <c r="E10" s="8">
        <v>451.56</v>
      </c>
      <c r="F10" s="8">
        <v>0.04</v>
      </c>
      <c r="G10" s="8">
        <v>0</v>
      </c>
      <c r="H10" s="8">
        <v>451.6</v>
      </c>
      <c r="I10" s="8">
        <v>4174.3999999999996</v>
      </c>
    </row>
    <row r="11" spans="1:9" x14ac:dyDescent="0.25">
      <c r="A11">
        <v>4237</v>
      </c>
      <c r="B11" t="s">
        <v>215</v>
      </c>
      <c r="C11" s="8">
        <v>9716.5499999999993</v>
      </c>
      <c r="D11" s="8">
        <v>9716.5499999999993</v>
      </c>
      <c r="E11" s="8">
        <v>1520.89</v>
      </c>
      <c r="F11" s="9">
        <v>-0.14000000000000001</v>
      </c>
      <c r="G11" s="8">
        <v>0</v>
      </c>
      <c r="H11" s="8">
        <v>1520.75</v>
      </c>
      <c r="I11" s="8">
        <v>8195.7999999999993</v>
      </c>
    </row>
    <row r="12" spans="1:9" x14ac:dyDescent="0.25">
      <c r="A12">
        <v>4238</v>
      </c>
      <c r="B12" t="s">
        <v>216</v>
      </c>
      <c r="C12" s="8">
        <v>14440.5</v>
      </c>
      <c r="D12" s="8">
        <v>14440.5</v>
      </c>
      <c r="E12" s="8">
        <v>2617.5300000000002</v>
      </c>
      <c r="F12" s="9">
        <v>-0.03</v>
      </c>
      <c r="G12" s="8">
        <v>0</v>
      </c>
      <c r="H12" s="8">
        <v>2617.5</v>
      </c>
      <c r="I12" s="8">
        <v>11823</v>
      </c>
    </row>
    <row r="13" spans="1:9" x14ac:dyDescent="0.25">
      <c r="A13" t="s">
        <v>27</v>
      </c>
      <c r="C13" t="s">
        <v>28</v>
      </c>
      <c r="D13" t="s">
        <v>28</v>
      </c>
      <c r="E13" t="s">
        <v>28</v>
      </c>
      <c r="F13" t="s">
        <v>28</v>
      </c>
      <c r="G13" t="s">
        <v>28</v>
      </c>
      <c r="H13" t="s">
        <v>28</v>
      </c>
      <c r="I13" t="s">
        <v>28</v>
      </c>
    </row>
    <row r="14" spans="1:9" x14ac:dyDescent="0.25">
      <c r="B14" s="10"/>
      <c r="C14" s="10">
        <f>SUM(C10:C13)</f>
        <v>28783.05</v>
      </c>
      <c r="D14" s="10">
        <f t="shared" ref="D14:I14" si="0">SUM(D10:D13)</f>
        <v>28783.05</v>
      </c>
      <c r="E14" s="10">
        <f t="shared" si="0"/>
        <v>4589.9800000000005</v>
      </c>
      <c r="F14" s="10">
        <f t="shared" si="0"/>
        <v>-0.13</v>
      </c>
      <c r="G14" s="10">
        <f t="shared" si="0"/>
        <v>0</v>
      </c>
      <c r="H14" s="10">
        <f t="shared" si="0"/>
        <v>4589.8500000000004</v>
      </c>
      <c r="I14" s="10">
        <f t="shared" si="0"/>
        <v>24193.199999999997</v>
      </c>
    </row>
    <row r="16" spans="1:9" x14ac:dyDescent="0.25">
      <c r="A16" s="7" t="s">
        <v>217</v>
      </c>
    </row>
    <row r="17" spans="1:9" x14ac:dyDescent="0.25">
      <c r="A17">
        <v>4233</v>
      </c>
      <c r="B17" t="s">
        <v>218</v>
      </c>
      <c r="C17" s="8">
        <v>14440.5</v>
      </c>
      <c r="D17" s="8">
        <v>14440.5</v>
      </c>
      <c r="E17" s="8">
        <v>2617.5300000000002</v>
      </c>
      <c r="F17" s="9">
        <v>-0.03</v>
      </c>
      <c r="G17" s="8">
        <v>0</v>
      </c>
      <c r="H17" s="8">
        <v>2617.5</v>
      </c>
      <c r="I17" s="8">
        <v>11823</v>
      </c>
    </row>
    <row r="18" spans="1:9" x14ac:dyDescent="0.25">
      <c r="A18">
        <v>4241</v>
      </c>
      <c r="B18" t="s">
        <v>219</v>
      </c>
      <c r="C18" s="8">
        <v>11310</v>
      </c>
      <c r="D18" s="8">
        <v>11310</v>
      </c>
      <c r="E18" s="8">
        <v>1881.23</v>
      </c>
      <c r="F18" s="9">
        <v>-0.03</v>
      </c>
      <c r="G18" s="8">
        <v>0</v>
      </c>
      <c r="H18" s="8">
        <v>1881.2</v>
      </c>
      <c r="I18" s="8">
        <v>9428.7999999999993</v>
      </c>
    </row>
    <row r="19" spans="1:9" x14ac:dyDescent="0.25">
      <c r="A19" t="s">
        <v>27</v>
      </c>
      <c r="C19" t="s">
        <v>28</v>
      </c>
      <c r="D19" t="s">
        <v>28</v>
      </c>
      <c r="E19" t="s">
        <v>28</v>
      </c>
      <c r="F19" t="s">
        <v>28</v>
      </c>
      <c r="G19" t="s">
        <v>28</v>
      </c>
      <c r="H19" t="s">
        <v>28</v>
      </c>
      <c r="I19" t="s">
        <v>28</v>
      </c>
    </row>
    <row r="20" spans="1:9" x14ac:dyDescent="0.25">
      <c r="B20" s="10"/>
      <c r="C20" s="10">
        <f>SUM(C17:C19)</f>
        <v>25750.5</v>
      </c>
      <c r="D20" s="10">
        <f t="shared" ref="D20:I20" si="1">SUM(D17:D19)</f>
        <v>25750.5</v>
      </c>
      <c r="E20" s="10">
        <f t="shared" si="1"/>
        <v>4498.76</v>
      </c>
      <c r="F20" s="10">
        <f t="shared" si="1"/>
        <v>-0.06</v>
      </c>
      <c r="G20" s="10">
        <f t="shared" si="1"/>
        <v>0</v>
      </c>
      <c r="H20" s="10">
        <f t="shared" si="1"/>
        <v>4498.7</v>
      </c>
      <c r="I20" s="10">
        <f t="shared" si="1"/>
        <v>21251.8</v>
      </c>
    </row>
    <row r="22" spans="1:9" x14ac:dyDescent="0.25">
      <c r="A22" s="7" t="s">
        <v>220</v>
      </c>
    </row>
    <row r="23" spans="1:9" x14ac:dyDescent="0.25">
      <c r="A23">
        <v>4240</v>
      </c>
      <c r="B23" t="s">
        <v>221</v>
      </c>
      <c r="C23" s="8">
        <v>14440.5</v>
      </c>
      <c r="D23" s="8">
        <v>14440.5</v>
      </c>
      <c r="E23" s="8">
        <v>2617.5300000000002</v>
      </c>
      <c r="F23" s="8">
        <v>0.17</v>
      </c>
      <c r="G23" s="8">
        <v>0</v>
      </c>
      <c r="H23" s="8">
        <v>2617.6999999999998</v>
      </c>
      <c r="I23" s="8">
        <v>11822.8</v>
      </c>
    </row>
    <row r="24" spans="1:9" x14ac:dyDescent="0.25">
      <c r="A24" t="s">
        <v>27</v>
      </c>
      <c r="C24" t="s">
        <v>28</v>
      </c>
      <c r="D24" t="s">
        <v>28</v>
      </c>
      <c r="E24" t="s">
        <v>28</v>
      </c>
      <c r="F24" t="s">
        <v>28</v>
      </c>
      <c r="G24" t="s">
        <v>28</v>
      </c>
      <c r="H24" t="s">
        <v>28</v>
      </c>
      <c r="I24" t="s">
        <v>28</v>
      </c>
    </row>
    <row r="25" spans="1:9" x14ac:dyDescent="0.25">
      <c r="B25" s="10"/>
      <c r="C25" s="10">
        <f>SUM(C23:C24)</f>
        <v>14440.5</v>
      </c>
      <c r="D25" s="10">
        <f t="shared" ref="D25:I25" si="2">SUM(D23:D24)</f>
        <v>14440.5</v>
      </c>
      <c r="E25" s="10">
        <f t="shared" si="2"/>
        <v>2617.5300000000002</v>
      </c>
      <c r="F25" s="10">
        <f t="shared" si="2"/>
        <v>0.17</v>
      </c>
      <c r="G25" s="10">
        <f t="shared" si="2"/>
        <v>0</v>
      </c>
      <c r="H25" s="10">
        <f t="shared" si="2"/>
        <v>2617.6999999999998</v>
      </c>
      <c r="I25" s="10">
        <f t="shared" si="2"/>
        <v>11822.8</v>
      </c>
    </row>
    <row r="27" spans="1:9" x14ac:dyDescent="0.25">
      <c r="A27" s="7" t="s">
        <v>222</v>
      </c>
    </row>
    <row r="28" spans="1:9" x14ac:dyDescent="0.25">
      <c r="A28">
        <v>4239</v>
      </c>
      <c r="B28" t="s">
        <v>223</v>
      </c>
      <c r="C28" s="8">
        <v>7591.5</v>
      </c>
      <c r="D28" s="8">
        <v>7591.5</v>
      </c>
      <c r="E28" s="8">
        <v>1066.99</v>
      </c>
      <c r="F28" s="9">
        <v>-0.09</v>
      </c>
      <c r="G28" s="8">
        <v>0</v>
      </c>
      <c r="H28" s="8">
        <v>1066.9000000000001</v>
      </c>
      <c r="I28" s="8">
        <v>6524.6</v>
      </c>
    </row>
    <row r="29" spans="1:9" x14ac:dyDescent="0.25">
      <c r="A29" t="s">
        <v>27</v>
      </c>
      <c r="C29" t="s">
        <v>28</v>
      </c>
      <c r="D29" t="s">
        <v>28</v>
      </c>
      <c r="E29" t="s">
        <v>28</v>
      </c>
      <c r="F29" t="s">
        <v>28</v>
      </c>
      <c r="G29" t="s">
        <v>28</v>
      </c>
      <c r="H29" t="s">
        <v>28</v>
      </c>
      <c r="I29" t="s">
        <v>28</v>
      </c>
    </row>
    <row r="30" spans="1:9" x14ac:dyDescent="0.25">
      <c r="B30" s="10"/>
      <c r="C30" s="10">
        <f>SUM(C28:C29)</f>
        <v>7591.5</v>
      </c>
      <c r="D30" s="10">
        <f t="shared" ref="D30:I30" si="3">SUM(D28:D29)</f>
        <v>7591.5</v>
      </c>
      <c r="E30" s="10">
        <f t="shared" si="3"/>
        <v>1066.99</v>
      </c>
      <c r="F30" s="10">
        <f t="shared" si="3"/>
        <v>-0.09</v>
      </c>
      <c r="G30" s="10">
        <f t="shared" si="3"/>
        <v>0</v>
      </c>
      <c r="H30" s="10">
        <f t="shared" si="3"/>
        <v>1066.9000000000001</v>
      </c>
      <c r="I30" s="10">
        <f t="shared" si="3"/>
        <v>6524.6</v>
      </c>
    </row>
    <row r="32" spans="1:9" x14ac:dyDescent="0.25">
      <c r="A32" s="7" t="s">
        <v>224</v>
      </c>
    </row>
    <row r="33" spans="1:9" x14ac:dyDescent="0.25">
      <c r="A33">
        <v>3278</v>
      </c>
      <c r="B33" t="s">
        <v>225</v>
      </c>
      <c r="C33" s="8">
        <v>9716.5499999999993</v>
      </c>
      <c r="D33" s="8">
        <v>9716.5499999999993</v>
      </c>
      <c r="E33" s="8">
        <v>1520.89</v>
      </c>
      <c r="F33" s="8">
        <v>0.06</v>
      </c>
      <c r="G33" s="8">
        <v>0</v>
      </c>
      <c r="H33" s="8">
        <v>1520.95</v>
      </c>
      <c r="I33" s="8">
        <v>8195.6</v>
      </c>
    </row>
    <row r="34" spans="1:9" x14ac:dyDescent="0.25">
      <c r="A34">
        <v>3286</v>
      </c>
      <c r="B34" t="s">
        <v>226</v>
      </c>
      <c r="C34" s="8">
        <v>9716.5499999999993</v>
      </c>
      <c r="D34" s="8">
        <v>9716.5499999999993</v>
      </c>
      <c r="E34" s="8">
        <v>1520.89</v>
      </c>
      <c r="F34" s="8">
        <v>0.06</v>
      </c>
      <c r="G34" s="8">
        <v>0</v>
      </c>
      <c r="H34" s="8">
        <v>1520.95</v>
      </c>
      <c r="I34" s="8">
        <v>8195.6</v>
      </c>
    </row>
    <row r="35" spans="1:9" x14ac:dyDescent="0.25">
      <c r="A35">
        <v>3315</v>
      </c>
      <c r="B35" t="s">
        <v>227</v>
      </c>
      <c r="C35" s="8">
        <v>9716.5499999999993</v>
      </c>
      <c r="D35" s="8">
        <v>9716.5499999999993</v>
      </c>
      <c r="E35" s="8">
        <v>1520.89</v>
      </c>
      <c r="F35" s="8">
        <v>0.06</v>
      </c>
      <c r="G35" s="8">
        <v>0</v>
      </c>
      <c r="H35" s="8">
        <v>1520.95</v>
      </c>
      <c r="I35" s="8">
        <v>8195.6</v>
      </c>
    </row>
    <row r="36" spans="1:9" x14ac:dyDescent="0.25">
      <c r="A36">
        <v>4101</v>
      </c>
      <c r="B36" t="s">
        <v>228</v>
      </c>
      <c r="C36" s="8">
        <v>9716.5499999999993</v>
      </c>
      <c r="D36" s="8">
        <v>9716.5499999999993</v>
      </c>
      <c r="E36" s="8">
        <v>1520.89</v>
      </c>
      <c r="F36" s="8">
        <v>0.06</v>
      </c>
      <c r="G36" s="8">
        <v>0</v>
      </c>
      <c r="H36" s="8">
        <v>1520.95</v>
      </c>
      <c r="I36" s="8">
        <v>8195.6</v>
      </c>
    </row>
    <row r="37" spans="1:9" x14ac:dyDescent="0.25">
      <c r="A37">
        <v>4184</v>
      </c>
      <c r="B37" t="s">
        <v>229</v>
      </c>
      <c r="C37" s="8">
        <v>9716.5499999999993</v>
      </c>
      <c r="D37" s="8">
        <v>9716.5499999999993</v>
      </c>
      <c r="E37" s="8">
        <v>1520.89</v>
      </c>
      <c r="F37" s="8">
        <v>0.06</v>
      </c>
      <c r="G37" s="8">
        <v>0</v>
      </c>
      <c r="H37" s="8">
        <v>1520.95</v>
      </c>
      <c r="I37" s="8">
        <v>8195.6</v>
      </c>
    </row>
    <row r="38" spans="1:9" x14ac:dyDescent="0.25">
      <c r="A38" t="s">
        <v>27</v>
      </c>
      <c r="C38" t="s">
        <v>28</v>
      </c>
      <c r="D38" t="s">
        <v>28</v>
      </c>
      <c r="E38" t="s">
        <v>28</v>
      </c>
      <c r="F38" t="s">
        <v>28</v>
      </c>
      <c r="G38" t="s">
        <v>28</v>
      </c>
      <c r="H38" t="s">
        <v>28</v>
      </c>
      <c r="I38" t="s">
        <v>28</v>
      </c>
    </row>
    <row r="39" spans="1:9" x14ac:dyDescent="0.25">
      <c r="B39" s="10"/>
      <c r="C39" s="10">
        <f>SUM(C33:C38)</f>
        <v>48582.75</v>
      </c>
      <c r="D39" s="10">
        <f t="shared" ref="D39:I39" si="4">SUM(D33:D38)</f>
        <v>48582.75</v>
      </c>
      <c r="E39" s="10">
        <f t="shared" si="4"/>
        <v>7604.4500000000007</v>
      </c>
      <c r="F39" s="10">
        <f t="shared" si="4"/>
        <v>0.3</v>
      </c>
      <c r="G39" s="10">
        <f t="shared" si="4"/>
        <v>0</v>
      </c>
      <c r="H39" s="10">
        <f t="shared" si="4"/>
        <v>7604.75</v>
      </c>
      <c r="I39" s="10">
        <f t="shared" si="4"/>
        <v>40978</v>
      </c>
    </row>
    <row r="41" spans="1:9" x14ac:dyDescent="0.25">
      <c r="A41" s="7" t="s">
        <v>230</v>
      </c>
    </row>
    <row r="42" spans="1:9" x14ac:dyDescent="0.25">
      <c r="A42">
        <v>408</v>
      </c>
      <c r="B42" t="s">
        <v>231</v>
      </c>
      <c r="C42" s="8">
        <v>8676.6</v>
      </c>
      <c r="D42" s="8">
        <v>8676.6</v>
      </c>
      <c r="E42" s="8">
        <v>1298.75</v>
      </c>
      <c r="F42" s="8">
        <v>0.05</v>
      </c>
      <c r="G42" s="8">
        <v>534</v>
      </c>
      <c r="H42" s="8">
        <v>1832.8</v>
      </c>
      <c r="I42" s="8">
        <v>6843.8</v>
      </c>
    </row>
    <row r="43" spans="1:9" x14ac:dyDescent="0.25">
      <c r="A43">
        <v>409</v>
      </c>
      <c r="B43" t="s">
        <v>232</v>
      </c>
      <c r="C43" s="8">
        <v>8676.6</v>
      </c>
      <c r="D43" s="8">
        <v>8676.6</v>
      </c>
      <c r="E43" s="8">
        <v>1298.75</v>
      </c>
      <c r="F43" s="8">
        <v>0.05</v>
      </c>
      <c r="G43" s="8">
        <v>454</v>
      </c>
      <c r="H43" s="8">
        <v>1752.8</v>
      </c>
      <c r="I43" s="8">
        <v>6923.8</v>
      </c>
    </row>
    <row r="44" spans="1:9" x14ac:dyDescent="0.25">
      <c r="A44">
        <v>410</v>
      </c>
      <c r="B44" t="s">
        <v>233</v>
      </c>
      <c r="C44" s="8">
        <v>8676.6</v>
      </c>
      <c r="D44" s="8">
        <v>8676.6</v>
      </c>
      <c r="E44" s="8">
        <v>1298.75</v>
      </c>
      <c r="F44" s="9">
        <v>-0.15</v>
      </c>
      <c r="G44" s="8">
        <v>0</v>
      </c>
      <c r="H44" s="8">
        <v>1298.5999999999999</v>
      </c>
      <c r="I44" s="8">
        <v>7378</v>
      </c>
    </row>
    <row r="45" spans="1:9" x14ac:dyDescent="0.25">
      <c r="A45">
        <v>411</v>
      </c>
      <c r="B45" t="s">
        <v>234</v>
      </c>
      <c r="C45" s="8">
        <v>8676.6</v>
      </c>
      <c r="D45" s="8">
        <v>8676.6</v>
      </c>
      <c r="E45" s="8">
        <v>1298.75</v>
      </c>
      <c r="F45" s="8">
        <v>0.05</v>
      </c>
      <c r="G45" s="8">
        <v>0</v>
      </c>
      <c r="H45" s="8">
        <v>1298.8</v>
      </c>
      <c r="I45" s="8">
        <v>7377.8</v>
      </c>
    </row>
    <row r="46" spans="1:9" x14ac:dyDescent="0.25">
      <c r="A46">
        <v>422</v>
      </c>
      <c r="B46" t="s">
        <v>235</v>
      </c>
      <c r="C46" s="8">
        <v>8676.6</v>
      </c>
      <c r="D46" s="8">
        <v>8676.6</v>
      </c>
      <c r="E46" s="8">
        <v>1298.75</v>
      </c>
      <c r="F46" s="8">
        <v>0.05</v>
      </c>
      <c r="G46" s="8">
        <v>0</v>
      </c>
      <c r="H46" s="8">
        <v>1298.8</v>
      </c>
      <c r="I46" s="8">
        <v>7377.8</v>
      </c>
    </row>
    <row r="47" spans="1:9" x14ac:dyDescent="0.25">
      <c r="A47">
        <v>423</v>
      </c>
      <c r="B47" t="s">
        <v>236</v>
      </c>
      <c r="C47" s="8">
        <v>8676.6</v>
      </c>
      <c r="D47" s="8">
        <v>8676.6</v>
      </c>
      <c r="E47" s="8">
        <v>1298.75</v>
      </c>
      <c r="F47" s="8">
        <v>0.05</v>
      </c>
      <c r="G47" s="8">
        <v>220</v>
      </c>
      <c r="H47" s="8">
        <v>1518.8</v>
      </c>
      <c r="I47" s="8">
        <v>7157.8</v>
      </c>
    </row>
    <row r="48" spans="1:9" x14ac:dyDescent="0.25">
      <c r="A48">
        <v>4110</v>
      </c>
      <c r="B48" t="s">
        <v>237</v>
      </c>
      <c r="C48" s="8">
        <v>8676.6</v>
      </c>
      <c r="D48" s="8">
        <v>8676.6</v>
      </c>
      <c r="E48" s="8">
        <v>1298.75</v>
      </c>
      <c r="F48" s="9">
        <v>-0.15</v>
      </c>
      <c r="G48" s="8">
        <v>0</v>
      </c>
      <c r="H48" s="8">
        <v>1298.5999999999999</v>
      </c>
      <c r="I48" s="8">
        <v>7378</v>
      </c>
    </row>
    <row r="49" spans="1:9" x14ac:dyDescent="0.25">
      <c r="A49">
        <v>4221</v>
      </c>
      <c r="B49" t="s">
        <v>238</v>
      </c>
      <c r="C49" s="8">
        <v>14440.5</v>
      </c>
      <c r="D49" s="8">
        <v>14440.5</v>
      </c>
      <c r="E49" s="8">
        <v>2617.5300000000002</v>
      </c>
      <c r="F49" s="9">
        <v>-0.03</v>
      </c>
      <c r="G49" s="8">
        <v>0</v>
      </c>
      <c r="H49" s="8">
        <v>2617.5</v>
      </c>
      <c r="I49" s="8">
        <v>11823</v>
      </c>
    </row>
    <row r="50" spans="1:9" x14ac:dyDescent="0.25">
      <c r="A50">
        <v>4236</v>
      </c>
      <c r="B50" t="s">
        <v>239</v>
      </c>
      <c r="C50" s="8">
        <v>7591.5</v>
      </c>
      <c r="D50" s="8">
        <v>7591.5</v>
      </c>
      <c r="E50" s="8">
        <v>1066.99</v>
      </c>
      <c r="F50" s="9">
        <v>-0.09</v>
      </c>
      <c r="G50" s="8">
        <v>0</v>
      </c>
      <c r="H50" s="8">
        <v>1066.9000000000001</v>
      </c>
      <c r="I50" s="8">
        <v>6524.6</v>
      </c>
    </row>
    <row r="51" spans="1:9" x14ac:dyDescent="0.25">
      <c r="A51" t="s">
        <v>27</v>
      </c>
      <c r="C51" t="s">
        <v>28</v>
      </c>
      <c r="D51" t="s">
        <v>28</v>
      </c>
      <c r="E51" t="s">
        <v>28</v>
      </c>
      <c r="F51" t="s">
        <v>28</v>
      </c>
      <c r="G51" t="s">
        <v>28</v>
      </c>
      <c r="H51" t="s">
        <v>28</v>
      </c>
      <c r="I51" t="s">
        <v>28</v>
      </c>
    </row>
    <row r="52" spans="1:9" x14ac:dyDescent="0.25">
      <c r="B52" s="10"/>
      <c r="C52" s="10">
        <f>SUM(C42:C51)</f>
        <v>82768.2</v>
      </c>
      <c r="D52" s="10">
        <f t="shared" ref="D52:I52" si="5">SUM(D42:D51)</f>
        <v>82768.2</v>
      </c>
      <c r="E52" s="10">
        <f t="shared" si="5"/>
        <v>12775.77</v>
      </c>
      <c r="F52" s="10">
        <f t="shared" si="5"/>
        <v>-0.16999999999999998</v>
      </c>
      <c r="G52" s="10">
        <f t="shared" si="5"/>
        <v>1208</v>
      </c>
      <c r="H52" s="10">
        <f t="shared" si="5"/>
        <v>13983.6</v>
      </c>
      <c r="I52" s="10">
        <f t="shared" si="5"/>
        <v>68784.600000000006</v>
      </c>
    </row>
    <row r="54" spans="1:9" x14ac:dyDescent="0.25">
      <c r="A54" s="7" t="s">
        <v>240</v>
      </c>
    </row>
    <row r="55" spans="1:9" x14ac:dyDescent="0.25">
      <c r="A55">
        <v>406</v>
      </c>
      <c r="B55" t="s">
        <v>241</v>
      </c>
      <c r="C55" s="8">
        <v>8676.6</v>
      </c>
      <c r="D55" s="8">
        <v>8676.6</v>
      </c>
      <c r="E55" s="8">
        <v>1298.75</v>
      </c>
      <c r="F55" s="8">
        <v>0.05</v>
      </c>
      <c r="G55" s="8">
        <v>0</v>
      </c>
      <c r="H55" s="8">
        <v>1298.8</v>
      </c>
      <c r="I55" s="8">
        <v>7377.8</v>
      </c>
    </row>
    <row r="56" spans="1:9" x14ac:dyDescent="0.25">
      <c r="A56">
        <v>414</v>
      </c>
      <c r="B56" t="s">
        <v>242</v>
      </c>
      <c r="C56" s="8">
        <v>8676.6</v>
      </c>
      <c r="D56" s="8">
        <v>8676.6</v>
      </c>
      <c r="E56" s="8">
        <v>1298.75</v>
      </c>
      <c r="F56" s="8">
        <v>0.05</v>
      </c>
      <c r="G56" s="8">
        <v>0</v>
      </c>
      <c r="H56" s="8">
        <v>1298.8</v>
      </c>
      <c r="I56" s="8">
        <v>7377.8</v>
      </c>
    </row>
    <row r="57" spans="1:9" x14ac:dyDescent="0.25">
      <c r="A57">
        <v>450</v>
      </c>
      <c r="B57" t="s">
        <v>243</v>
      </c>
      <c r="C57" s="8">
        <v>8676.6</v>
      </c>
      <c r="D57" s="8">
        <v>8676.6</v>
      </c>
      <c r="E57" s="8">
        <v>1298.75</v>
      </c>
      <c r="F57" s="9">
        <v>-0.15</v>
      </c>
      <c r="G57" s="8">
        <v>0</v>
      </c>
      <c r="H57" s="8">
        <v>1298.5999999999999</v>
      </c>
      <c r="I57" s="8">
        <v>7378</v>
      </c>
    </row>
    <row r="58" spans="1:9" x14ac:dyDescent="0.25">
      <c r="A58">
        <v>451</v>
      </c>
      <c r="B58" t="s">
        <v>244</v>
      </c>
      <c r="C58" s="8">
        <v>8676.6</v>
      </c>
      <c r="D58" s="8">
        <v>8676.6</v>
      </c>
      <c r="E58" s="8">
        <v>1298.75</v>
      </c>
      <c r="F58" s="9">
        <v>-0.15</v>
      </c>
      <c r="G58" s="8">
        <v>180</v>
      </c>
      <c r="H58" s="8">
        <v>1478.6</v>
      </c>
      <c r="I58" s="8">
        <v>7198</v>
      </c>
    </row>
    <row r="59" spans="1:9" x14ac:dyDescent="0.25">
      <c r="A59">
        <v>4127</v>
      </c>
      <c r="B59" t="s">
        <v>245</v>
      </c>
      <c r="C59" s="8">
        <v>8676.6</v>
      </c>
      <c r="D59" s="8">
        <v>8676.6</v>
      </c>
      <c r="E59" s="8">
        <v>1298.75</v>
      </c>
      <c r="F59" s="8">
        <v>0.05</v>
      </c>
      <c r="G59" s="8">
        <v>0</v>
      </c>
      <c r="H59" s="8">
        <v>1298.8</v>
      </c>
      <c r="I59" s="8">
        <v>7377.8</v>
      </c>
    </row>
    <row r="60" spans="1:9" x14ac:dyDescent="0.25">
      <c r="A60" t="s">
        <v>27</v>
      </c>
      <c r="C60" t="s">
        <v>28</v>
      </c>
      <c r="D60" t="s">
        <v>28</v>
      </c>
      <c r="E60" t="s">
        <v>28</v>
      </c>
      <c r="F60" t="s">
        <v>28</v>
      </c>
      <c r="G60" t="s">
        <v>28</v>
      </c>
      <c r="H60" t="s">
        <v>28</v>
      </c>
      <c r="I60" t="s">
        <v>28</v>
      </c>
    </row>
    <row r="61" spans="1:9" x14ac:dyDescent="0.25">
      <c r="B61" s="10"/>
      <c r="C61" s="10">
        <f>SUM(C55:C60)</f>
        <v>43383</v>
      </c>
      <c r="D61" s="10">
        <f t="shared" ref="D61:I61" si="6">SUM(D55:D60)</f>
        <v>43383</v>
      </c>
      <c r="E61" s="10">
        <f t="shared" si="6"/>
        <v>6493.75</v>
      </c>
      <c r="F61" s="10">
        <f t="shared" si="6"/>
        <v>-0.14999999999999997</v>
      </c>
      <c r="G61" s="10">
        <f t="shared" si="6"/>
        <v>180</v>
      </c>
      <c r="H61" s="10">
        <f t="shared" si="6"/>
        <v>6673.5999999999995</v>
      </c>
      <c r="I61" s="10">
        <f t="shared" si="6"/>
        <v>36709.4</v>
      </c>
    </row>
    <row r="63" spans="1:9" x14ac:dyDescent="0.25">
      <c r="A63" s="7" t="s">
        <v>246</v>
      </c>
    </row>
    <row r="64" spans="1:9" x14ac:dyDescent="0.25">
      <c r="A64">
        <v>3078</v>
      </c>
      <c r="B64" t="s">
        <v>247</v>
      </c>
      <c r="C64" s="8">
        <v>9716.5499999999993</v>
      </c>
      <c r="D64" s="8">
        <v>9716.5499999999993</v>
      </c>
      <c r="E64" s="8">
        <v>1520.89</v>
      </c>
      <c r="F64" s="8">
        <v>0.06</v>
      </c>
      <c r="G64" s="8">
        <v>0</v>
      </c>
      <c r="H64" s="8">
        <v>1520.95</v>
      </c>
      <c r="I64" s="8">
        <v>8195.6</v>
      </c>
    </row>
    <row r="65" spans="1:9" x14ac:dyDescent="0.25">
      <c r="A65">
        <v>3225</v>
      </c>
      <c r="B65" t="s">
        <v>248</v>
      </c>
      <c r="C65" s="8">
        <v>11310</v>
      </c>
      <c r="D65" s="8">
        <v>11310</v>
      </c>
      <c r="E65" s="8">
        <v>1881.23</v>
      </c>
      <c r="F65" s="9">
        <v>-0.03</v>
      </c>
      <c r="G65" s="8">
        <v>0</v>
      </c>
      <c r="H65" s="8">
        <v>1881.2</v>
      </c>
      <c r="I65" s="8">
        <v>9428.7999999999993</v>
      </c>
    </row>
    <row r="66" spans="1:9" x14ac:dyDescent="0.25">
      <c r="A66">
        <v>3242</v>
      </c>
      <c r="B66" t="s">
        <v>249</v>
      </c>
      <c r="C66" s="8">
        <v>9716.5499999999993</v>
      </c>
      <c r="D66" s="8">
        <v>9716.5499999999993</v>
      </c>
      <c r="E66" s="8">
        <v>1520.89</v>
      </c>
      <c r="F66" s="8">
        <v>0.06</v>
      </c>
      <c r="G66" s="8">
        <v>0</v>
      </c>
      <c r="H66" s="8">
        <v>1520.95</v>
      </c>
      <c r="I66" s="8">
        <v>8195.6</v>
      </c>
    </row>
    <row r="67" spans="1:9" x14ac:dyDescent="0.25">
      <c r="A67">
        <v>3275</v>
      </c>
      <c r="B67" t="s">
        <v>250</v>
      </c>
      <c r="C67" s="8">
        <v>9716.5499999999993</v>
      </c>
      <c r="D67" s="8">
        <v>9716.5499999999993</v>
      </c>
      <c r="E67" s="8">
        <v>1520.89</v>
      </c>
      <c r="F67" s="8">
        <v>0.06</v>
      </c>
      <c r="G67" s="8">
        <v>0</v>
      </c>
      <c r="H67" s="8">
        <v>1520.95</v>
      </c>
      <c r="I67" s="8">
        <v>8195.6</v>
      </c>
    </row>
    <row r="68" spans="1:9" x14ac:dyDescent="0.25">
      <c r="A68">
        <v>4215</v>
      </c>
      <c r="B68" t="s">
        <v>251</v>
      </c>
      <c r="C68" s="8">
        <v>9716.5499999999993</v>
      </c>
      <c r="D68" s="8">
        <v>9716.5499999999993</v>
      </c>
      <c r="E68" s="8">
        <v>1520.89</v>
      </c>
      <c r="F68" s="8">
        <v>0.06</v>
      </c>
      <c r="G68" s="8">
        <v>0</v>
      </c>
      <c r="H68" s="8">
        <v>1520.95</v>
      </c>
      <c r="I68" s="8">
        <v>8195.6</v>
      </c>
    </row>
    <row r="69" spans="1:9" x14ac:dyDescent="0.25">
      <c r="A69">
        <v>4216</v>
      </c>
      <c r="B69" t="s">
        <v>252</v>
      </c>
      <c r="C69" s="8">
        <v>9716.5499999999993</v>
      </c>
      <c r="D69" s="8">
        <v>9716.5499999999993</v>
      </c>
      <c r="E69" s="8">
        <v>1520.89</v>
      </c>
      <c r="F69" s="8">
        <v>0.06</v>
      </c>
      <c r="G69" s="8">
        <v>0</v>
      </c>
      <c r="H69" s="8">
        <v>1520.95</v>
      </c>
      <c r="I69" s="8">
        <v>8195.6</v>
      </c>
    </row>
    <row r="70" spans="1:9" x14ac:dyDescent="0.25">
      <c r="A70" t="s">
        <v>27</v>
      </c>
      <c r="C70" t="s">
        <v>28</v>
      </c>
      <c r="D70" t="s">
        <v>28</v>
      </c>
      <c r="E70" t="s">
        <v>28</v>
      </c>
      <c r="F70" t="s">
        <v>28</v>
      </c>
      <c r="G70" t="s">
        <v>28</v>
      </c>
      <c r="H70" t="s">
        <v>28</v>
      </c>
      <c r="I70" t="s">
        <v>28</v>
      </c>
    </row>
    <row r="71" spans="1:9" x14ac:dyDescent="0.25">
      <c r="B71" s="10"/>
      <c r="C71" s="10">
        <f>SUM(C64:C70)</f>
        <v>59892.75</v>
      </c>
      <c r="D71" s="10">
        <f t="shared" ref="D71:I71" si="7">SUM(D64:D70)</f>
        <v>59892.75</v>
      </c>
      <c r="E71" s="10">
        <f t="shared" si="7"/>
        <v>9485.68</v>
      </c>
      <c r="F71" s="10">
        <f t="shared" si="7"/>
        <v>0.27</v>
      </c>
      <c r="G71" s="10">
        <f t="shared" si="7"/>
        <v>0</v>
      </c>
      <c r="H71" s="10">
        <f t="shared" si="7"/>
        <v>9485.9500000000007</v>
      </c>
      <c r="I71" s="10">
        <f t="shared" si="7"/>
        <v>50406.799999999996</v>
      </c>
    </row>
    <row r="73" spans="1:9" x14ac:dyDescent="0.25">
      <c r="A73" s="7" t="s">
        <v>253</v>
      </c>
    </row>
    <row r="74" spans="1:9" x14ac:dyDescent="0.25">
      <c r="A74">
        <v>4227</v>
      </c>
      <c r="B74" t="s">
        <v>254</v>
      </c>
      <c r="C74" s="8">
        <v>8676.6</v>
      </c>
      <c r="D74" s="8">
        <v>8676.6</v>
      </c>
      <c r="E74" s="8">
        <v>1298.75</v>
      </c>
      <c r="F74" s="8">
        <v>0.05</v>
      </c>
      <c r="G74" s="8">
        <v>0</v>
      </c>
      <c r="H74" s="8">
        <v>1298.8</v>
      </c>
      <c r="I74" s="8">
        <v>7377.8</v>
      </c>
    </row>
    <row r="75" spans="1:9" x14ac:dyDescent="0.25">
      <c r="A75" t="s">
        <v>27</v>
      </c>
      <c r="C75" t="s">
        <v>28</v>
      </c>
      <c r="D75" t="s">
        <v>28</v>
      </c>
      <c r="E75" t="s">
        <v>28</v>
      </c>
      <c r="F75" t="s">
        <v>28</v>
      </c>
      <c r="G75" t="s">
        <v>28</v>
      </c>
      <c r="H75" t="s">
        <v>28</v>
      </c>
      <c r="I75" t="s">
        <v>28</v>
      </c>
    </row>
    <row r="76" spans="1:9" x14ac:dyDescent="0.25">
      <c r="B76" s="10"/>
      <c r="C76" s="10">
        <f>SUM(C74:C75)</f>
        <v>8676.6</v>
      </c>
      <c r="D76" s="10">
        <f t="shared" ref="D76:I76" si="8">SUM(D74:D75)</f>
        <v>8676.6</v>
      </c>
      <c r="E76" s="10">
        <f t="shared" si="8"/>
        <v>1298.75</v>
      </c>
      <c r="F76" s="10">
        <f t="shared" si="8"/>
        <v>0.05</v>
      </c>
      <c r="G76" s="10">
        <f t="shared" si="8"/>
        <v>0</v>
      </c>
      <c r="H76" s="10">
        <f t="shared" si="8"/>
        <v>1298.8</v>
      </c>
      <c r="I76" s="10">
        <f t="shared" si="8"/>
        <v>7377.8</v>
      </c>
    </row>
    <row r="78" spans="1:9" x14ac:dyDescent="0.25">
      <c r="A78" s="7" t="s">
        <v>255</v>
      </c>
    </row>
    <row r="79" spans="1:9" x14ac:dyDescent="0.25">
      <c r="A79">
        <v>3372</v>
      </c>
      <c r="B79" t="s">
        <v>256</v>
      </c>
      <c r="C79" s="8">
        <v>8676.6</v>
      </c>
      <c r="D79" s="8">
        <v>8676.6</v>
      </c>
      <c r="E79" s="8">
        <v>1298.75</v>
      </c>
      <c r="F79" s="8">
        <v>0.05</v>
      </c>
      <c r="G79" s="8">
        <v>0</v>
      </c>
      <c r="H79" s="8">
        <v>1298.8</v>
      </c>
      <c r="I79" s="8">
        <v>7377.8</v>
      </c>
    </row>
    <row r="80" spans="1:9" x14ac:dyDescent="0.25">
      <c r="A80" t="s">
        <v>27</v>
      </c>
      <c r="C80" t="s">
        <v>28</v>
      </c>
      <c r="D80" t="s">
        <v>28</v>
      </c>
      <c r="E80" t="s">
        <v>28</v>
      </c>
      <c r="F80" t="s">
        <v>28</v>
      </c>
      <c r="G80" t="s">
        <v>28</v>
      </c>
      <c r="H80" t="s">
        <v>28</v>
      </c>
      <c r="I80" t="s">
        <v>28</v>
      </c>
    </row>
    <row r="81" spans="1:9" x14ac:dyDescent="0.25">
      <c r="B81" s="10"/>
      <c r="C81" s="10">
        <f>SUM(C79:C80)</f>
        <v>8676.6</v>
      </c>
      <c r="D81" s="10">
        <f t="shared" ref="D81:I81" si="9">SUM(D79:D80)</f>
        <v>8676.6</v>
      </c>
      <c r="E81" s="10">
        <f t="shared" si="9"/>
        <v>1298.75</v>
      </c>
      <c r="F81" s="10">
        <f t="shared" si="9"/>
        <v>0.05</v>
      </c>
      <c r="G81" s="10">
        <f t="shared" si="9"/>
        <v>0</v>
      </c>
      <c r="H81" s="10">
        <f t="shared" si="9"/>
        <v>1298.8</v>
      </c>
      <c r="I81" s="10">
        <f t="shared" si="9"/>
        <v>7377.8</v>
      </c>
    </row>
    <row r="83" spans="1:9" x14ac:dyDescent="0.25">
      <c r="A83" s="7" t="s">
        <v>257</v>
      </c>
    </row>
    <row r="84" spans="1:9" x14ac:dyDescent="0.25">
      <c r="A84">
        <v>4242</v>
      </c>
      <c r="B84" t="s">
        <v>258</v>
      </c>
      <c r="C84" s="8">
        <v>6787.2</v>
      </c>
      <c r="D84" s="8">
        <v>6787.2</v>
      </c>
      <c r="E84" s="8">
        <v>273.04000000000002</v>
      </c>
      <c r="F84" s="8">
        <v>-0.04</v>
      </c>
      <c r="G84" s="8">
        <v>0</v>
      </c>
      <c r="H84" s="8">
        <v>273</v>
      </c>
      <c r="I84" s="8">
        <v>6514.2</v>
      </c>
    </row>
    <row r="85" spans="1:9" x14ac:dyDescent="0.25">
      <c r="A85" t="s">
        <v>27</v>
      </c>
      <c r="C85" t="s">
        <v>28</v>
      </c>
      <c r="D85" t="s">
        <v>28</v>
      </c>
      <c r="E85" t="s">
        <v>28</v>
      </c>
      <c r="F85" t="s">
        <v>28</v>
      </c>
      <c r="G85" t="s">
        <v>28</v>
      </c>
      <c r="H85" t="s">
        <v>28</v>
      </c>
      <c r="I85" t="s">
        <v>28</v>
      </c>
    </row>
    <row r="86" spans="1:9" x14ac:dyDescent="0.25">
      <c r="B86" s="10"/>
      <c r="C86" s="10">
        <f t="shared" ref="C86:I86" si="10">SUM(C84:C85)</f>
        <v>6787.2</v>
      </c>
      <c r="D86" s="10">
        <f t="shared" si="10"/>
        <v>6787.2</v>
      </c>
      <c r="E86" s="10">
        <f t="shared" si="10"/>
        <v>273.04000000000002</v>
      </c>
      <c r="F86" s="10">
        <f t="shared" si="10"/>
        <v>-0.04</v>
      </c>
      <c r="G86" s="10">
        <f t="shared" si="10"/>
        <v>0</v>
      </c>
      <c r="H86" s="10">
        <f t="shared" si="10"/>
        <v>273</v>
      </c>
      <c r="I86" s="10">
        <f t="shared" si="10"/>
        <v>6514.2</v>
      </c>
    </row>
    <row r="87" spans="1:9" x14ac:dyDescent="0.25">
      <c r="C87" t="s">
        <v>190</v>
      </c>
      <c r="D87" t="s">
        <v>190</v>
      </c>
      <c r="E87" t="s">
        <v>190</v>
      </c>
      <c r="F87" t="s">
        <v>190</v>
      </c>
      <c r="G87" t="s">
        <v>190</v>
      </c>
      <c r="H87" t="s">
        <v>190</v>
      </c>
      <c r="I87" t="s">
        <v>190</v>
      </c>
    </row>
    <row r="88" spans="1:9" x14ac:dyDescent="0.25">
      <c r="A88" t="s">
        <v>191</v>
      </c>
      <c r="B88" t="s">
        <v>192</v>
      </c>
      <c r="C88" s="10">
        <f>C81+C76+C71+C61+C52+C39+C30+C25+C20+C14+C86</f>
        <v>335332.65000000002</v>
      </c>
      <c r="D88" s="10">
        <f t="shared" ref="D88:I88" si="11">D81+D76+D71+D61+D52+D39+D30+D25+D20+D14+D86</f>
        <v>335332.65000000002</v>
      </c>
      <c r="E88" s="10">
        <f t="shared" si="11"/>
        <v>52003.450000000004</v>
      </c>
      <c r="F88" s="10">
        <f t="shared" si="11"/>
        <v>0.20000000000000004</v>
      </c>
      <c r="G88" s="10">
        <f t="shared" si="11"/>
        <v>1388</v>
      </c>
      <c r="H88" s="10">
        <f t="shared" si="11"/>
        <v>53391.649999999994</v>
      </c>
      <c r="I88" s="10">
        <f t="shared" si="11"/>
        <v>281941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Consejeros</vt:lpstr>
      <vt:lpstr>Admvo. base</vt:lpstr>
      <vt:lpstr>Admvo. eventual</vt:lpstr>
      <vt:lpstr>'Admvo. base'!Área_de_impresión</vt:lpstr>
      <vt:lpstr>'Admvo. base'!Títulos_a_imprimir</vt:lpstr>
      <vt:lpstr>'Admvo. eventual'!Títulos_a_imprimir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2011-09-06T18:37:04Z</dcterms:created>
  <dcterms:modified xsi:type="dcterms:W3CDTF">2011-09-06T18:54:53Z</dcterms:modified>
</cp:coreProperties>
</file>